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05" windowHeight="9015" tabRatio="733" activeTab="6"/>
  </bookViews>
  <sheets>
    <sheet name="Présentation" sheetId="1" r:id="rId1"/>
    <sheet name="Sommaire" sheetId="2" r:id="rId2"/>
    <sheet name="Méthodologie" sheetId="3" r:id="rId3"/>
    <sheet name="Définitions" sheetId="4" r:id="rId4"/>
    <sheet name="DOC Cadrage" sheetId="5" r:id="rId5"/>
    <sheet name="INDIC Cadrage" sheetId="6" r:id="rId6"/>
    <sheet name="DOC Finance" sheetId="7" r:id="rId7"/>
    <sheet name="INDIC Finance" sheetId="8" r:id="rId8"/>
    <sheet name="DOC Chômage" sheetId="9" r:id="rId9"/>
    <sheet name="INDIC Chômage" sheetId="10" r:id="rId10"/>
    <sheet name="DOC Formation" sheetId="11" r:id="rId11"/>
    <sheet name="INDIC Formation" sheetId="12" r:id="rId12"/>
    <sheet name="DOC Logement" sheetId="13" r:id="rId13"/>
    <sheet name="INDIC Logement" sheetId="14" r:id="rId14"/>
    <sheet name="DOC Santé" sheetId="15" r:id="rId15"/>
    <sheet name="INDIC Santé générale" sheetId="16" r:id="rId16"/>
    <sheet name="INDIC Accès aux soins" sheetId="17" r:id="rId17"/>
    <sheet name="INDIC Offre de soins" sheetId="18" r:id="rId18"/>
    <sheet name="INDIC Hospitalisation" sheetId="19" r:id="rId19"/>
    <sheet name="INDIC Mortalité" sheetId="20" r:id="rId20"/>
    <sheet name="INDIC Admissions en ALD"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calcPr fullCalcOnLoad="1"/>
</workbook>
</file>

<file path=xl/comments8.xml><?xml version="1.0" encoding="utf-8"?>
<comments xmlns="http://schemas.openxmlformats.org/spreadsheetml/2006/main">
  <authors>
    <author>Utilisateur</author>
  </authors>
  <commentList>
    <comment ref="C26" authorId="0">
      <text>
        <r>
          <rPr>
            <b/>
            <sz val="9"/>
            <rFont val="Tahoma"/>
            <family val="2"/>
          </rPr>
          <t>Utilisateur:</t>
        </r>
        <r>
          <rPr>
            <sz val="9"/>
            <rFont val="Tahoma"/>
            <family val="2"/>
          </rPr>
          <t xml:space="preserve">
Ces chiffres ne sont pas calculés sur la version 2013 de l'ISS</t>
        </r>
      </text>
    </comment>
  </commentList>
</comments>
</file>

<file path=xl/sharedStrings.xml><?xml version="1.0" encoding="utf-8"?>
<sst xmlns="http://schemas.openxmlformats.org/spreadsheetml/2006/main" count="2141" uniqueCount="699">
  <si>
    <t>97401</t>
  </si>
  <si>
    <t>Les Avirons</t>
  </si>
  <si>
    <t>97402</t>
  </si>
  <si>
    <t>Bras-Panon</t>
  </si>
  <si>
    <t>97403</t>
  </si>
  <si>
    <t>Entre-Deux</t>
  </si>
  <si>
    <t>97404</t>
  </si>
  <si>
    <t>L'Étang-Salé</t>
  </si>
  <si>
    <t>97405</t>
  </si>
  <si>
    <t>Petite-Île</t>
  </si>
  <si>
    <t>97406</t>
  </si>
  <si>
    <t>La Plaine-des-Palmistes</t>
  </si>
  <si>
    <t>Le Port</t>
  </si>
  <si>
    <t>97408</t>
  </si>
  <si>
    <t>La Possession</t>
  </si>
  <si>
    <t>Saint-André</t>
  </si>
  <si>
    <t>Saint-Benoît</t>
  </si>
  <si>
    <t>Saint-Denis</t>
  </si>
  <si>
    <t>Saint-Joseph</t>
  </si>
  <si>
    <t>Saint-Leu</t>
  </si>
  <si>
    <t>Saint-Louis</t>
  </si>
  <si>
    <t>Saint-Paul</t>
  </si>
  <si>
    <t>Saint-Pierre</t>
  </si>
  <si>
    <t>Saint-Philippe</t>
  </si>
  <si>
    <t>Sainte-Marie</t>
  </si>
  <si>
    <t>Sainte-Rose</t>
  </si>
  <si>
    <t>Sainte-Suzanne</t>
  </si>
  <si>
    <t>Salazie</t>
  </si>
  <si>
    <t>Le Tampon</t>
  </si>
  <si>
    <t>Les Trois-Bassins</t>
  </si>
  <si>
    <t>97422</t>
  </si>
  <si>
    <t>Cilaos</t>
  </si>
  <si>
    <t>Cadrage</t>
  </si>
  <si>
    <t>THEMATIQUE</t>
  </si>
  <si>
    <t>INDICATEUR</t>
  </si>
  <si>
    <t>SOURCE</t>
  </si>
  <si>
    <t>INSEE, Etat-Civil</t>
  </si>
  <si>
    <t>COMMUNE</t>
  </si>
  <si>
    <t>CODE_INSEE</t>
  </si>
  <si>
    <t>LA REUNION</t>
  </si>
  <si>
    <t>DESCRIPTIF DE L'INDICATEUR</t>
  </si>
  <si>
    <t>ANNEE/PERIODE</t>
  </si>
  <si>
    <t>Logement</t>
  </si>
  <si>
    <t>SOMMAIRE</t>
  </si>
  <si>
    <t>STMT – Pôle emploi, DIECCTE Réunion / SESE</t>
  </si>
  <si>
    <t>97407</t>
  </si>
  <si>
    <t>97409</t>
  </si>
  <si>
    <t>97410</t>
  </si>
  <si>
    <t>97411</t>
  </si>
  <si>
    <t>97412</t>
  </si>
  <si>
    <t>97413</t>
  </si>
  <si>
    <t>97414</t>
  </si>
  <si>
    <t>97415</t>
  </si>
  <si>
    <t>97416</t>
  </si>
  <si>
    <t>97417</t>
  </si>
  <si>
    <t>97418</t>
  </si>
  <si>
    <t>97419</t>
  </si>
  <si>
    <t>97420</t>
  </si>
  <si>
    <t>97421</t>
  </si>
  <si>
    <t>97423</t>
  </si>
  <si>
    <t>97424</t>
  </si>
  <si>
    <t>Précarité Financière</t>
  </si>
  <si>
    <t>INSEE-DGFip, Revenus fiscaux localisés des ménages</t>
  </si>
  <si>
    <t>Chômage et Emploi</t>
  </si>
  <si>
    <t>CGSS de La Réunion</t>
  </si>
  <si>
    <t>Accès aux soins</t>
  </si>
  <si>
    <t>Formation et Scolarité</t>
  </si>
  <si>
    <t>METHODOLOGIE</t>
  </si>
  <si>
    <t xml:space="preserve">Les principales sources de données utilisées sont : </t>
  </si>
  <si>
    <t>UTILISATION DES DONNEES</t>
  </si>
  <si>
    <t>Pour toute utilisation des données et indicateurs de ce fichier de données, merci d’indiquer les sources de données telles qu’elles figurent dans chaque tableau de données (producteur et sources de données).</t>
  </si>
  <si>
    <t>CAF Réunion</t>
  </si>
  <si>
    <r>
      <t xml:space="preserve">- </t>
    </r>
    <r>
      <rPr>
        <sz val="7"/>
        <color indexed="8"/>
        <rFont val="Times New Roman"/>
        <family val="1"/>
      </rPr>
      <t xml:space="preserve"> </t>
    </r>
    <r>
      <rPr>
        <b/>
        <sz val="10"/>
        <color indexed="8"/>
        <rFont val="Arial"/>
        <family val="2"/>
      </rPr>
      <t>les diagnostics principaux des séjours recensés en établissements de santé à partir du programme de médicalisation des systèmes d’information (PMSI)</t>
    </r>
  </si>
  <si>
    <t>INSEE, Etat-civil</t>
  </si>
  <si>
    <t>Le taux de mortalité infantile est le rapport du nombre d'enfants décédés à moins d'un an sur l'ensemble des enfants nés vivants.</t>
  </si>
  <si>
    <t>CALCUL DES INDICATEURS</t>
  </si>
  <si>
    <t>SOURCES D'INFORMATIONS</t>
  </si>
  <si>
    <t>Les sources d'informations sont citées pour chaque thématique d'indicateurs.</t>
  </si>
  <si>
    <r>
      <t>-</t>
    </r>
    <r>
      <rPr>
        <sz val="7"/>
        <color indexed="8"/>
        <rFont val="Times New Roman"/>
        <family val="1"/>
      </rPr>
      <t xml:space="preserve"> </t>
    </r>
    <r>
      <rPr>
        <b/>
        <sz val="10"/>
        <color indexed="8"/>
        <rFont val="Arial"/>
        <family val="2"/>
      </rPr>
      <t xml:space="preserve"> les statistiques de l'état-civil de l'INSEE</t>
    </r>
  </si>
  <si>
    <r>
      <t xml:space="preserve">- </t>
    </r>
    <r>
      <rPr>
        <b/>
        <sz val="10"/>
        <color indexed="8"/>
        <rFont val="Arial"/>
        <family val="2"/>
      </rPr>
      <t>les admissions en affection de longue durée (ALD) prononcées par les 3 principaux régimes d’assurance maladie (CNAMTS, CCMSA, RSI)</t>
    </r>
  </si>
  <si>
    <r>
      <t xml:space="preserve">- </t>
    </r>
    <r>
      <rPr>
        <b/>
        <sz val="10"/>
        <color indexed="8"/>
        <rFont val="Arial"/>
        <family val="2"/>
      </rPr>
      <t xml:space="preserve">les effectifs de population de l’INSEE (pour les effectifs de population et les calculs de taux). </t>
    </r>
  </si>
  <si>
    <t>INSERM CepiDC</t>
  </si>
  <si>
    <t>INSERM CepiDC, INSEE</t>
  </si>
  <si>
    <t>Méthodologie</t>
  </si>
  <si>
    <t>Liste des indicateurs</t>
  </si>
  <si>
    <t>Conseil Général de La Réunion</t>
  </si>
  <si>
    <t>Santé générale</t>
  </si>
  <si>
    <t>Thématique : Données de cadrage</t>
  </si>
  <si>
    <t>Thématique : Précarité financière</t>
  </si>
  <si>
    <t>DOC Cadrage</t>
  </si>
  <si>
    <t>INDIC Cadrage</t>
  </si>
  <si>
    <t>DOC Finance</t>
  </si>
  <si>
    <t>INDIC Finance</t>
  </si>
  <si>
    <t>DOC Chômage</t>
  </si>
  <si>
    <t>INDIC Chômage</t>
  </si>
  <si>
    <t>Thématique : Chômage et Emploi</t>
  </si>
  <si>
    <t>Indicateurs Cadrage</t>
  </si>
  <si>
    <t>Indicateurs Précarité financière</t>
  </si>
  <si>
    <t>Indicateurs Chômage et Emploi</t>
  </si>
  <si>
    <t>Indicateurs Formation et Scolarité</t>
  </si>
  <si>
    <t>Indicateurs Logement</t>
  </si>
  <si>
    <t>Indicateurs Santé générale</t>
  </si>
  <si>
    <t>Indicateurs Accès aux soins</t>
  </si>
  <si>
    <t xml:space="preserve">Indicateurs Offre de soins </t>
  </si>
  <si>
    <t>Indicateurs Séjours hospitaliers</t>
  </si>
  <si>
    <t>Indicateurs Statistiques de mortalité</t>
  </si>
  <si>
    <t>Indicateurs Admissions en ALD</t>
  </si>
  <si>
    <t>DOC Formation</t>
  </si>
  <si>
    <t>Thématique : Formation et Scolarité</t>
  </si>
  <si>
    <t>Thématique : Précarité face au logement</t>
  </si>
  <si>
    <t>Thématique : Santé</t>
  </si>
  <si>
    <t>INDIC Formation</t>
  </si>
  <si>
    <t>DOC Logement</t>
  </si>
  <si>
    <t>INDIC Logement</t>
  </si>
  <si>
    <t>DOC Santé</t>
  </si>
  <si>
    <t>INDIC Santé générale</t>
  </si>
  <si>
    <t>INDIC Accès aux soins</t>
  </si>
  <si>
    <t>INDIC Offre de soins</t>
  </si>
  <si>
    <t>INDIC Hospitalisation</t>
  </si>
  <si>
    <t>INDIC Mortalité</t>
  </si>
  <si>
    <t>INDIC Admissions en ALD</t>
  </si>
  <si>
    <t xml:space="preserve">Chaque thématique est déclinée en : </t>
  </si>
  <si>
    <t>Un onglet "Méthodologie" recense les producteurs de données et décrit les principales sources utilisées et les méthodes de calculs des indicateurs (taux bruts, taux standardisés,…).</t>
  </si>
  <si>
    <t>Définitions</t>
  </si>
  <si>
    <r>
      <t>Allocataire :</t>
    </r>
    <r>
      <rPr>
        <sz val="10"/>
        <color indexed="8"/>
        <rFont val="Arial"/>
        <family val="2"/>
      </rPr>
      <t xml:space="preserve"> l’allocataire est le titulaire du dossier et peut percevoir une ou plusieurs allocations pour son propre compte ainsi que pour le compte des bénéficiaires dont il est responsable.</t>
    </r>
  </si>
  <si>
    <r>
      <t>Revenu de solidarité (RSO) :</t>
    </r>
    <r>
      <rPr>
        <sz val="10"/>
        <color indexed="8"/>
        <rFont val="Arial"/>
        <family val="2"/>
      </rPr>
      <t xml:space="preserve"> créé en décembre 2001 et spécifique aux départements d’outre-mer (DOM), il est versé aux personnes d’au moins 50 ans, bénéficiaires du RMI depuis au moins deux ans, qui s’engagent sur l’honneur à quitter définitivement le marché du travail. </t>
    </r>
  </si>
  <si>
    <r>
      <t>Ayant droit :</t>
    </r>
    <r>
      <rPr>
        <sz val="10"/>
        <color indexed="8"/>
        <rFont val="Arial"/>
        <family val="2"/>
      </rPr>
      <t xml:space="preserve"> personne à charge au sens du code de la sécurité sociale (art. L 512-3).</t>
    </r>
  </si>
  <si>
    <r>
      <t>Bénéficiaire d’une allocation :</t>
    </r>
    <r>
      <rPr>
        <sz val="10"/>
        <color indexed="8"/>
        <rFont val="Arial"/>
        <family val="2"/>
      </rPr>
      <t xml:space="preserve"> correspond à la personne qui ouvre droit à une prestation. Cette personne peut être soit l’allocataire, le conjoint ou le(s) enfant(s) à charge.</t>
    </r>
  </si>
  <si>
    <r>
      <t>Personnes couvertes :</t>
    </r>
    <r>
      <rPr>
        <sz val="10"/>
        <color indexed="8"/>
        <rFont val="Arial"/>
        <family val="2"/>
      </rPr>
      <t xml:space="preserve"> comprend l’allocataire et les ayants droit.</t>
    </r>
  </si>
  <si>
    <r>
      <t>Bénéficiaire de l’APA :</t>
    </r>
    <r>
      <rPr>
        <sz val="10"/>
        <color indexed="8"/>
        <rFont val="Arial"/>
        <family val="2"/>
      </rPr>
      <t xml:space="preserve"> correspond à la personne qui bénéficie de la prestation de l’APA. </t>
    </r>
  </si>
  <si>
    <r>
      <t xml:space="preserve">Ménage fiscal : </t>
    </r>
    <r>
      <rPr>
        <sz val="10"/>
        <color indexed="8"/>
        <rFont val="Arial"/>
        <family val="2"/>
      </rPr>
      <t>un ménage fiscal est défini, au sens du recensement, comme l’ensemble des occupants d’un même logement.  Les ménages fiscaux regroupent tous les foyers fiscaux répertoriés dans un même logement.</t>
    </r>
  </si>
  <si>
    <r>
      <t>Couverture Maladie Universelle (CMU) :</t>
    </r>
    <r>
      <rPr>
        <sz val="10"/>
        <color indexed="8"/>
        <rFont val="Arial"/>
        <family val="2"/>
      </rPr>
      <t xml:space="preserve">  mise en œuvre en 2000, la CMU est une prestation sociale française permettant l'accès au soin et le remboursement des soins, des prestations et des médicaments à toute personne résidant en France et qui n’est pas déjà couverte par un autre régime obligatoire d’assurance maladie. </t>
    </r>
  </si>
  <si>
    <t>Elle comprend deux volets :</t>
  </si>
  <si>
    <r>
      <t>Part des décès prématurés :</t>
    </r>
    <r>
      <rPr>
        <sz val="10"/>
        <color indexed="8"/>
        <rFont val="Arial"/>
        <family val="2"/>
      </rPr>
      <t xml:space="preserve"> rapport du nombre de décès domiciliés survenus avant l’âge de 65 ans sur le nombre total de décès domiciliés.</t>
    </r>
  </si>
  <si>
    <r>
      <t xml:space="preserve">Mortalité par cause : </t>
    </r>
    <r>
      <rPr>
        <sz val="10"/>
        <color indexed="8"/>
        <rFont val="Arial"/>
        <family val="2"/>
      </rPr>
      <t>les causes médicales de décès sont établies à partir de la cause principale du décès constatée par le médecin sur le certificat de décès et envoyées à l'INSERM avec les données socio-démographiques en provenance de l'INSEE. Les causes sont ensuite classées selon les 22 chapitres de la 10</t>
    </r>
    <r>
      <rPr>
        <vertAlign val="superscript"/>
        <sz val="10"/>
        <color indexed="8"/>
        <rFont val="Arial"/>
        <family val="2"/>
      </rPr>
      <t>ème</t>
    </r>
    <r>
      <rPr>
        <sz val="10"/>
        <color indexed="8"/>
        <rFont val="Arial"/>
        <family val="2"/>
      </rPr>
      <t xml:space="preserve"> édition de la Classification Internationale des Maladies (CIM-10). </t>
    </r>
  </si>
  <si>
    <r>
      <t>AL (Allocation de logement</t>
    </r>
    <r>
      <rPr>
        <sz val="10"/>
        <color indexed="8"/>
        <rFont val="Arial"/>
        <family val="2"/>
      </rPr>
      <t>) : aide réservée aux personnes aux revenus modestes et ayant une charge de logement (loyer ou remboursement de prêt). Elle se subdivise en deux :</t>
    </r>
  </si>
  <si>
    <r>
      <t>Parc Locatif Social (PLS) :</t>
    </r>
    <r>
      <rPr>
        <sz val="10"/>
        <color indexed="8"/>
        <rFont val="Arial"/>
        <family val="2"/>
      </rPr>
      <t xml:space="preserve"> ensemble des programmes locatifs sociaux gérés par les organismes HLM (Habitation à Loyer Modéré) et les sociétés d’économie mixte de construction. Il n’inclut, en général, ni les programmes de logements-foyers ni les résidences de personnes âgées ou universitaires. Les nouvelles locations sont comptabilisées l’année de la première mise en location des logements.</t>
    </r>
  </si>
  <si>
    <t xml:space="preserve"> </t>
  </si>
  <si>
    <r>
      <t>Diplôme :</t>
    </r>
    <r>
      <rPr>
        <sz val="10"/>
        <color indexed="8"/>
        <rFont val="Arial"/>
        <family val="2"/>
      </rPr>
      <t xml:space="preserve"> les résultats du recensement de population font référence au diplôme de niveau le plus élevé que les individus ont déclaré posséder. </t>
    </r>
  </si>
  <si>
    <t>Les catégories de diplôme utilisées sont les suivantes :</t>
  </si>
  <si>
    <t>- aucun diplôme : pas de scolarité, scolarité jusqu'à l'école primaire ou au collège, scolarité au-delà du collège ;</t>
  </si>
  <si>
    <t>- certificat d'études primaires (CEP) ;</t>
  </si>
  <si>
    <r>
      <t>- brevet d’études du 1</t>
    </r>
    <r>
      <rPr>
        <vertAlign val="superscript"/>
        <sz val="10"/>
        <color indexed="8"/>
        <rFont val="Arial"/>
        <family val="2"/>
      </rPr>
      <t>er</t>
    </r>
    <r>
      <rPr>
        <sz val="10"/>
        <color indexed="8"/>
        <rFont val="Arial"/>
        <family val="2"/>
      </rPr>
      <t xml:space="preserve"> cycle (BEPC), brevet élémentaire, brevet des collèges ;</t>
    </r>
  </si>
  <si>
    <t>- CAP, brevet de compagnon, BEP ;</t>
  </si>
  <si>
    <t>- baccalauréat, brevet professionnel ;</t>
  </si>
  <si>
    <t>- baccalauréat plus 2 années d’études : diplôme de 1er cycle universitaire, brevet de technicien supérieur (BTS), diplôme universitaire de technologie (DUT), diplôme des professions sociales ou de la santé, diplôme d’infirmier (ère) ;</t>
  </si>
  <si>
    <r>
      <t>- diplôme d’études supérieures : diplôme de 2</t>
    </r>
    <r>
      <rPr>
        <vertAlign val="superscript"/>
        <sz val="10"/>
        <color indexed="8"/>
        <rFont val="Arial"/>
        <family val="2"/>
      </rPr>
      <t>ème</t>
    </r>
    <r>
      <rPr>
        <sz val="10"/>
        <color indexed="8"/>
        <rFont val="Arial"/>
        <family val="2"/>
      </rPr>
      <t xml:space="preserve"> ou 3</t>
    </r>
    <r>
      <rPr>
        <vertAlign val="superscript"/>
        <sz val="10"/>
        <color indexed="8"/>
        <rFont val="Arial"/>
        <family val="2"/>
      </rPr>
      <t>ème</t>
    </r>
    <r>
      <rPr>
        <sz val="10"/>
        <color indexed="8"/>
        <rFont val="Arial"/>
        <family val="2"/>
      </rPr>
      <t xml:space="preserve"> cycle universitaire (y compris médecine, pharmacie, dentaire), diplôme d'ingénieur, diplôme d'une grande école, doctorat...</t>
    </r>
  </si>
  <si>
    <t>Thématique : FORMATION ET SCOLARITE</t>
  </si>
  <si>
    <t>Thématique : CHOMAGE ET EMPLOI</t>
  </si>
  <si>
    <t>Thématique : PRECARITE FACE AU LOGEMENT</t>
  </si>
  <si>
    <t>Thématique : SANTE</t>
  </si>
  <si>
    <t>Thématique : PRECARITE FINANCIERE</t>
  </si>
  <si>
    <t>Thématique : DONNEES DE CADRAGE</t>
  </si>
  <si>
    <r>
      <t>Mortalité prématurée :</t>
    </r>
    <r>
      <rPr>
        <sz val="10"/>
        <color indexed="8"/>
        <rFont val="Arial"/>
        <family val="2"/>
      </rPr>
      <t xml:space="preserve"> ensemble des décès qui surviennent avant l’âge de 65 ans.</t>
    </r>
  </si>
  <si>
    <r>
      <t>Allocation aux adultes handicapés (AAH) :</t>
    </r>
    <r>
      <rPr>
        <sz val="10"/>
        <color indexed="8"/>
        <rFont val="Arial"/>
        <family val="2"/>
      </rPr>
      <t xml:space="preserve"> créée en 1975, elle s’adresse aux personnes handicapées âgées de plus de 20 ans, ne pouvant prétendre ni à un avantage vieillesse ni à une rente d’accident du travail. </t>
    </r>
  </si>
  <si>
    <t xml:space="preserve">Le titulaire doit justifier d’un taux d’incapacité d’au moins 80%, ou d’au moins 50% si la Commission des Droits et de l'Autonomie des Personnes Handicapées reconnaît qu’il lui est impossible de travailler en raison de son handicap. </t>
  </si>
  <si>
    <r>
      <t>Allocation personnalisée d'autonomie (APA) :</t>
    </r>
    <r>
      <rPr>
        <sz val="10"/>
        <color indexed="8"/>
        <rFont val="Arial"/>
        <family val="2"/>
      </rPr>
      <t xml:space="preserve"> allocation attribuée aux personnes âgées d'au moins 60 ans qui se trouvent  en situation de perte d'autonomie, nécessitant une aide pour l’accomplissement des actes de la vie courante. </t>
    </r>
  </si>
  <si>
    <t>L’APA concerne à la fois les personnes âgées résidant à domicile et celles demeurant en établissement. L'attribution de l'APA n'est pas soumise à une condition de ressources mais le montant de la somme perçue dépend du niveau du revenu.</t>
  </si>
  <si>
    <t>Catégories de demandeurs d’emploi :</t>
  </si>
  <si>
    <r>
      <t>-  ALF (Allocation de Logement à caractère Familial) :</t>
    </r>
    <r>
      <rPr>
        <sz val="10"/>
        <color indexed="8"/>
        <rFont val="Arial"/>
        <family val="2"/>
      </rPr>
      <t xml:space="preserve"> versée aux allocataires ayant à charge au moins un enfant âgé de moins de 22 ans pour les DOM (moins de 21 ans pour la métropole), aux jeunes ménages sans enfant sous certaines conditions, aux personnes ou ménages ayant à leur charge un parent âgé ou infirme et justifiant d’une dépense de logement. Cette prestation est soumise à condition de ressources.</t>
    </r>
  </si>
  <si>
    <r>
      <t>-  ALS (Allocation de Logement à caractère Social) :</t>
    </r>
    <r>
      <rPr>
        <sz val="10"/>
        <color indexed="8"/>
        <rFont val="Arial"/>
        <family val="2"/>
      </rPr>
      <t xml:space="preserve"> versée aux allocataires ayant à faire face à des dépenses de logement et ne bénéficiant pas déjà de l’ALF. Cette prestation est soumise à condition de ressources.</t>
    </r>
  </si>
  <si>
    <r>
      <t xml:space="preserve">Résidences principales (RP) : </t>
    </r>
    <r>
      <rPr>
        <sz val="10"/>
        <color indexed="8"/>
        <rFont val="Arial"/>
        <family val="2"/>
      </rPr>
      <t>logement occupé de façon habituelle et à titre principal par une ou plusieurs personnes qui constituent un ménage. Il y a ainsi égalité entre le nombre de résidences principales et le nombre de ménages.</t>
    </r>
  </si>
  <si>
    <t>DEFINITIONS</t>
  </si>
  <si>
    <t>Pour toute utilisation des données et indicateurs de ce fichier de données, merci d’indiquer les sources de données telles qu’elles figurent après chaque tableau de données (sources).</t>
  </si>
  <si>
    <t>Admissions en ALD</t>
  </si>
  <si>
    <t>CNAMTS, CCMSA, RSI, FNORS</t>
  </si>
  <si>
    <t>CNAMTS, CCMSA, RSI, FNORS, INSEE</t>
  </si>
  <si>
    <t>Mortalité</t>
  </si>
  <si>
    <r>
      <t>Taux standardisé (sur l’âge) :</t>
    </r>
    <r>
      <rPr>
        <sz val="10"/>
        <color indexed="8"/>
        <rFont val="Arial"/>
        <family val="2"/>
      </rPr>
      <t xml:space="preserve"> taux que l’on observerait dans la région (département, commune) si elle avait la même structure par âge que la population de référence. Un taux standardisé permet de comparer la situation de 2 territoires ou de 2 périodes en éliminant les effets liés aux différences de structures par âge. Ici la population de référence utilisée pour le calcul des taux standardisés (mortalité, hospitalisation, admissions en ALD) est la population française du recensement 2006.</t>
    </r>
  </si>
  <si>
    <t>PRESENTATION DU DOCUMENT</t>
  </si>
  <si>
    <t>Offre de soins</t>
  </si>
  <si>
    <t>* Effectifs correspondant à des communes non renseignées</t>
  </si>
  <si>
    <t>Les taux utilisés dans le fichier sont des taux bruts annuels ou des taux standardisés annuels ou moyens sur des périodes triennales.</t>
  </si>
  <si>
    <t>Afin de respecter le secret statistique, les effectifs strictement inférieurs à 5 ne sont pas précisés dans ces tableaux, excepté pour les professionnels de santé.</t>
  </si>
  <si>
    <t>* Admissions en ALD pour maladies cardiovasculaires : ALD n°1,  ALD n°3, ALD n°5, ALD n°12, ALD n°13.</t>
  </si>
  <si>
    <t>** Admissions en ALD pour diabète : ALD n°8.</t>
  </si>
  <si>
    <t>*** Admissions en ALD pour tumeur : ALD n°30.</t>
  </si>
  <si>
    <r>
      <t>Part des ménages fiscaux non imposés :</t>
    </r>
    <r>
      <rPr>
        <sz val="10"/>
        <color indexed="8"/>
        <rFont val="Arial"/>
        <family val="2"/>
      </rPr>
      <t xml:space="preserve"> pourcentage des ménages fiscaux dispensés d’impôt à acquitter au titre de l'impôt sur le revenu des personnes physiques (IRPP). </t>
    </r>
  </si>
  <si>
    <r>
      <t>Unité de consommation (UC)</t>
    </r>
    <r>
      <rPr>
        <sz val="10"/>
        <color indexed="8"/>
        <rFont val="Arial"/>
        <family val="2"/>
      </rPr>
      <t xml:space="preserve"> </t>
    </r>
    <r>
      <rPr>
        <b/>
        <sz val="10"/>
        <color indexed="8"/>
        <rFont val="Arial"/>
        <family val="2"/>
      </rPr>
      <t>:</t>
    </r>
    <r>
      <rPr>
        <sz val="10"/>
        <color indexed="8"/>
        <rFont val="Arial"/>
        <family val="2"/>
      </rPr>
      <t xml:space="preserve"> système de pondération utilisé par l’INSEE, attribuant un coefficient à chaque membre du ménage et permettant de comparer les niveaux de vie de ménages de tailles ou de compositions différentes. Le nombre de personnes est ramené à un nombre d'unités de consommation (UC).</t>
    </r>
  </si>
  <si>
    <r>
      <t>-</t>
    </r>
    <r>
      <rPr>
        <sz val="7"/>
        <color indexed="8"/>
        <rFont val="Times New Roman"/>
        <family val="1"/>
      </rPr>
      <t xml:space="preserve">       </t>
    </r>
    <r>
      <rPr>
        <b/>
        <sz val="10"/>
        <color indexed="8"/>
        <rFont val="Arial"/>
        <family val="2"/>
      </rPr>
      <t>Catégorie A :</t>
    </r>
    <r>
      <rPr>
        <sz val="10"/>
        <color indexed="8"/>
        <rFont val="Arial"/>
        <family val="2"/>
      </rPr>
      <t xml:space="preserve"> elle regroupe les demandeurs d’emplois inscrits à Pôle Emploi, tenus de faire des actes positifs de recherche d’emploi et sans emploi. </t>
    </r>
  </si>
  <si>
    <r>
      <t>-</t>
    </r>
    <r>
      <rPr>
        <sz val="7"/>
        <color indexed="8"/>
        <rFont val="Times New Roman"/>
        <family val="1"/>
      </rPr>
      <t xml:space="preserve">       </t>
    </r>
    <r>
      <rPr>
        <b/>
        <sz val="10"/>
        <color indexed="8"/>
        <rFont val="Arial"/>
        <family val="2"/>
      </rPr>
      <t>Catégorie B :</t>
    </r>
    <r>
      <rPr>
        <sz val="10"/>
        <color indexed="8"/>
        <rFont val="Arial"/>
        <family val="2"/>
      </rPr>
      <t xml:space="preserve"> elle regroupe les demandeurs d’emplois inscrits à Pôle Emploi, tenus de faire des actes positifs de recherche d’emploi et ayant exercé une activité réduite courte (de 78 heures au plus au cours du mois). </t>
    </r>
  </si>
  <si>
    <r>
      <t>-</t>
    </r>
    <r>
      <rPr>
        <sz val="7"/>
        <color indexed="8"/>
        <rFont val="Times New Roman"/>
        <family val="1"/>
      </rPr>
      <t xml:space="preserve">       </t>
    </r>
    <r>
      <rPr>
        <b/>
        <sz val="10"/>
        <color indexed="8"/>
        <rFont val="Arial"/>
        <family val="2"/>
      </rPr>
      <t>Catégorie C :</t>
    </r>
    <r>
      <rPr>
        <sz val="10"/>
        <color indexed="8"/>
        <rFont val="Arial"/>
        <family val="2"/>
      </rPr>
      <t xml:space="preserve"> elle regroupe les demandeurs d’emplois inscrits à Pôle Emploi, tenus de faire des actes positifs de recherche d’emploi et ayant exercé une activité réduite longue (de plus de 78 heures au cours du mois). </t>
    </r>
  </si>
  <si>
    <r>
      <t>-</t>
    </r>
    <r>
      <rPr>
        <sz val="7"/>
        <color indexed="8"/>
        <rFont val="Times New Roman"/>
        <family val="1"/>
      </rPr>
      <t xml:space="preserve">       </t>
    </r>
    <r>
      <rPr>
        <b/>
        <sz val="10"/>
        <color indexed="8"/>
        <rFont val="Arial"/>
        <family val="2"/>
      </rPr>
      <t>Catégorie D :</t>
    </r>
    <r>
      <rPr>
        <sz val="10"/>
        <color indexed="8"/>
        <rFont val="Arial"/>
        <family val="2"/>
      </rPr>
      <t xml:space="preserve"> elle regroupe les demandeurs d’emplois inscrits à Pôle Emploi, non tenus de faire des actes positifs de recherche d’emploi pour diverses raisons (stage, formation, maladie,…) et sans emploi.</t>
    </r>
  </si>
  <si>
    <r>
      <t>-</t>
    </r>
    <r>
      <rPr>
        <sz val="7"/>
        <color indexed="8"/>
        <rFont val="Times New Roman"/>
        <family val="1"/>
      </rPr>
      <t xml:space="preserve">       </t>
    </r>
    <r>
      <rPr>
        <b/>
        <sz val="10"/>
        <color indexed="8"/>
        <rFont val="Arial"/>
        <family val="2"/>
      </rPr>
      <t>Catégorie E :</t>
    </r>
    <r>
      <rPr>
        <sz val="10"/>
        <color indexed="8"/>
        <rFont val="Arial"/>
        <family val="2"/>
      </rPr>
      <t xml:space="preserve"> elle regroupe les demandeurs d’emplois inscrits à Pôle Emploi, non tenus de faire des actes positifs de recherche d’emploi et en emploi (par exemple : bénéficiaires de contrats aidés). </t>
    </r>
  </si>
  <si>
    <t>5*</t>
  </si>
  <si>
    <t>Hospitalisation</t>
  </si>
  <si>
    <t>Cette partie méthodologique est réalisée afin de guider les utilisateurs de ces indicateurs communaux et régionaux.</t>
  </si>
  <si>
    <t>Un onglet "Définitions" reprend les principales définitions des indicateurs et concepts présentés dans ce document.</t>
  </si>
  <si>
    <t>Source : STMT – Pôle emploi, DIECCTE Réunion / SESE - Exploitation ORS Réunion</t>
  </si>
  <si>
    <t>OBJECTIF</t>
  </si>
  <si>
    <t>Présentation</t>
  </si>
  <si>
    <t>- un onglet "DOC" reprenant la liste des indicateurs : thématique, nom de l'indicateur, descriptif, source, année ou période),</t>
  </si>
  <si>
    <t>NORD-EST</t>
  </si>
  <si>
    <t>OUEST</t>
  </si>
  <si>
    <t>SUD</t>
  </si>
  <si>
    <t>Territoire</t>
  </si>
  <si>
    <t>- un (ou plusieurs) onglet (s) "INDIC" reprenant les indicateurs communaux, régionaux et par territoire de santé.</t>
  </si>
  <si>
    <t>nd</t>
  </si>
  <si>
    <t>Ce travail, à visée descriptive, repose sur la collecte, la synthèse des données existantes et la mise à jour d’indicateurs communaux, régionaux et par territoire de santé les plus récents sur les thématiques Cadrage, Précarité financière, Chômage et Emploi, Précarité face au logement, Formation et Scolarité et Santé.</t>
  </si>
  <si>
    <r>
      <rPr>
        <sz val="10"/>
        <color indexed="8"/>
        <rFont val="Arial"/>
        <family val="2"/>
      </rPr>
      <t xml:space="preserve">La Réunion est découpée en 3 </t>
    </r>
    <r>
      <rPr>
        <b/>
        <sz val="10"/>
        <color indexed="8"/>
        <rFont val="Arial"/>
        <family val="2"/>
      </rPr>
      <t xml:space="preserve">territoires de santé :
- Territoire de santé Nord-Est </t>
    </r>
    <r>
      <rPr>
        <sz val="10"/>
        <color indexed="8"/>
        <rFont val="Arial"/>
        <family val="2"/>
      </rPr>
      <t>comprenant le bassin Nord (Saint-Denis, Sainte-Marie) et le bassin Est (Sainte-Suzanne, Saint-Benoît, Saint-André, Bras-Panon, Plaine des Palmistes, Sainte-Rose, Salazie),</t>
    </r>
    <r>
      <rPr>
        <b/>
        <sz val="10"/>
        <color indexed="8"/>
        <rFont val="Arial"/>
        <family val="2"/>
      </rPr>
      <t xml:space="preserve">
- Territoire de santé Ouest : </t>
    </r>
    <r>
      <rPr>
        <sz val="10"/>
        <color indexed="8"/>
        <rFont val="Arial"/>
        <family val="2"/>
      </rPr>
      <t>Le Port, La Possession, Saint-Leu, Saint-Paul, Trois-Bassins,</t>
    </r>
    <r>
      <rPr>
        <b/>
        <sz val="10"/>
        <color indexed="8"/>
        <rFont val="Arial"/>
        <family val="2"/>
      </rPr>
      <t xml:space="preserve">
- Territoire de santé Sud : </t>
    </r>
    <r>
      <rPr>
        <sz val="10"/>
        <color indexed="8"/>
        <rFont val="Arial"/>
        <family val="2"/>
      </rPr>
      <t>Saint-Pierre, Les Avirons, L’Entre-Deux, L’Etang-Salé, Petite-Ile, Saint-Joseph, Saint-Louis, Saint-Philippe, Cilaos, Le Tampon.</t>
    </r>
  </si>
  <si>
    <t>Cette partie reprend les définitions des principaux concepts et indicateurs présentés dans cette actualisation.</t>
  </si>
  <si>
    <r>
      <t>-</t>
    </r>
    <r>
      <rPr>
        <sz val="7"/>
        <color indexed="8"/>
        <rFont val="Times New Roman"/>
        <family val="1"/>
      </rPr>
      <t>      </t>
    </r>
    <r>
      <rPr>
        <b/>
        <sz val="7"/>
        <color indexed="8"/>
        <rFont val="Times New Roman"/>
        <family val="1"/>
      </rPr>
      <t xml:space="preserve"> </t>
    </r>
    <r>
      <rPr>
        <b/>
        <sz val="10"/>
        <color indexed="8"/>
        <rFont val="Arial"/>
        <family val="2"/>
      </rPr>
      <t>la CMU de base </t>
    </r>
    <r>
      <rPr>
        <sz val="10"/>
        <color indexed="8"/>
        <rFont val="Arial"/>
        <family val="2"/>
      </rPr>
      <t>: elle permet l’accès à l’Assurance Maladie pour toutes les personnes résidant en France de manière stable et régulière depuis plus de trois mois, et qui n’ont pas droit à l’assurance maladie à un autre titre (activité professionnelle,…).</t>
    </r>
  </si>
  <si>
    <t>ADELI, ARS OI</t>
  </si>
  <si>
    <t>ATIH, PMSI, ARS OI</t>
  </si>
  <si>
    <t>ATIH, PMSI, ARS OI, INSEE</t>
  </si>
  <si>
    <t>4*</t>
  </si>
  <si>
    <t>2*</t>
  </si>
  <si>
    <t>3*</t>
  </si>
  <si>
    <t>Les taux standardisés (sur l'âge) sont des taux que l’on observerait dans la région (ou la commune) si elle avait la même structure par âge que la population de référence (ici la population de la France entière, deux sexes confondus, au recensement de population 2006). Un taux comparatif permet de comparer la situation de 2 territoires ou de 2 périodes en éliminant les effets liés aux différences de structures par âge.</t>
  </si>
  <si>
    <t>Les taux standardisés sur l’âge ont été calculés à partir des effectifs moyens enregistrés pour une année donnée (hospitalisation) ou des effectifs moyens sur des périodes triennales (mortalité, admission en ALD) en prenant comme population de référence la population française au recensement de population 2006.</t>
  </si>
  <si>
    <r>
      <t xml:space="preserve">- </t>
    </r>
    <r>
      <rPr>
        <b/>
        <sz val="10"/>
        <color indexed="8"/>
        <rFont val="Arial"/>
        <family val="2"/>
      </rPr>
      <t xml:space="preserve">les statistiques de mortalité établies par l’INSERM Cépidc. </t>
    </r>
  </si>
  <si>
    <t>Part des ménages fiscaux non imposés (%) en 2010</t>
  </si>
  <si>
    <t>Dans le cadre du groupe de travail "Indicateurs Santé-Social", l'ORS Réunion a été chargé de poursuivre, en collaboration avec le Service Etudes Statistiques de l'ARS OI, l'actualisation des indicateurs Santé-Social à l'échelon communal et régional et par territoire de santé, dont la 1ère diffusion sous ce format a eu lieu en septembre 2011.</t>
  </si>
  <si>
    <r>
      <t>Affection de Longue Durée (ALD)</t>
    </r>
    <r>
      <rPr>
        <sz val="10"/>
        <color indexed="8"/>
        <rFont val="Arial"/>
        <family val="2"/>
      </rPr>
      <t> : Il s'agit des affections dont la gravité et/ou le caractère chronique nécessitent un traitement prolongé et une thérapeutique particulièrement coûteuse pour lesquelles le ticket modérateur est supprimé.</t>
    </r>
  </si>
  <si>
    <t>Et merci d’ajouter la mention suivante : " Les données proviennent de l'actualisation 2013 des indicateurs Santé-Social. L’ORS Réunion et l'ARS OI ne sont pas responsables des analyses, interprétations et conclusions faites par l’utilisateur à partir des données et indicateurs de cette source d'informations."</t>
  </si>
  <si>
    <t>CAF Réunion, INSEE (Recensement 2010)</t>
  </si>
  <si>
    <t>Demandeurs d’emploi en fin de mois de catégories AB de 50 ans ou plus au 31 décembre 2012</t>
  </si>
  <si>
    <t>Effectif des 15 ans ou plus non scolarisés ne possédant aucun diplôme en 2010</t>
  </si>
  <si>
    <t>Proportion des 15 ans ou plus non scolarisés ne possédant aucun diplôme en 2010</t>
  </si>
  <si>
    <t>Effectif des 15-34 ans non scolarisés ne possédant aucun diplôme en 2010</t>
  </si>
  <si>
    <t>Proportion des 15-34 ans non scolarisés ne possédant aucun diplôme en 2010</t>
  </si>
  <si>
    <t>2009-2011</t>
  </si>
  <si>
    <t>Taux de mortalité infantile sur la période 2009-2011 (pour 1 000 naissances vivantes)</t>
  </si>
  <si>
    <t>CGSS de La Réunion, INSEE (Recensement 2010)</t>
  </si>
  <si>
    <t>ADELI, ARS OI, INSEE (Recensement 2010)</t>
  </si>
  <si>
    <t>Sources : CGSS de La Réunion, INSEE  (recensement de population 2010) - Exploitation ORS Réunion</t>
  </si>
  <si>
    <t>Et merci d’ajouter la mention suivante : " Les données proviennent de l'actualisation 2013des indicateurs Santé-Social. L’ORS Réunion et l'ARS OI ne sont pas responsables des analyses, interprétations et conclusions faites par l’utilisateur à partir des données et indicateurs de cette source d'informations."</t>
  </si>
  <si>
    <t>ALLOCMIN_2013</t>
  </si>
  <si>
    <t>TXALLOCMIN_2013</t>
  </si>
  <si>
    <t>COUVMIN_2013</t>
  </si>
  <si>
    <t>TXCOUVMIN_2013</t>
  </si>
  <si>
    <t>ALLOCRSA_2013</t>
  </si>
  <si>
    <t>TXALLOCRSA_2013</t>
  </si>
  <si>
    <t>COUVRSA_2013</t>
  </si>
  <si>
    <t>TXCOUVRSA_2013</t>
  </si>
  <si>
    <t>ALLOCRSO_2013</t>
  </si>
  <si>
    <t>TXALLOCRSO_2013</t>
  </si>
  <si>
    <t>COUVRSO_2013</t>
  </si>
  <si>
    <t>TXCOUVRSO_2013</t>
  </si>
  <si>
    <t>ALLOCAAH_2013</t>
  </si>
  <si>
    <t>TXALLOCAAH_2013</t>
  </si>
  <si>
    <t>COUVAAH_2013</t>
  </si>
  <si>
    <t>TXCOUVAAH_2013</t>
  </si>
  <si>
    <t>Remarque : Les 412 admissions en ALD de commune non renseignée et les 25 admissions en ALD d'âge inconnu enregistrées sur la période 2008-2010 n'ont pas été ventilées dans ce tableau.</t>
  </si>
  <si>
    <t>Nombre de bénéficiaires du minimum vieillesse (régime général et régime agricole) au 31 décembre 2012</t>
  </si>
  <si>
    <t>Nombre de bénéficiaires du minimum vieillesse (régime général et régime agricole) au 31 décembre 2012 (pour 100 habitants de 60 ans et plus)</t>
  </si>
  <si>
    <t>* Effectifs d'allocataires ou de personnes couvertes "Hors département" non ventilés par commune mais inclus dans les totaux régionaux</t>
  </si>
  <si>
    <t>ARMOS-oi</t>
  </si>
  <si>
    <t>Indicateurs Santé-Social à La Réunion - Actualisation 2014</t>
  </si>
  <si>
    <t>Ce travail a pour objectif de mettre à disposition un fichier de données "Indicateurs_Sante_Social_2014" rassemblant les indicateurs Santé-Social sur différentes thématiques (Cadrage, Précarité financière, Chômage et Emploi, Formation et Scolarité et Santé) à l'échelon communal, régional et par territoire de santé.</t>
  </si>
  <si>
    <t xml:space="preserve">Le fichier de données "Indicateurs_Sante_Social_2014" est organisé autour de 6 grandes thématiques correspondant aux 6 thématiques abordées dans le tableau de bord Précarité. </t>
  </si>
  <si>
    <t>P11_POP</t>
  </si>
  <si>
    <t>P11_POP0014</t>
  </si>
  <si>
    <t>P11_POP1529</t>
  </si>
  <si>
    <t>P11_POP3044</t>
  </si>
  <si>
    <t>P11_POP4559</t>
  </si>
  <si>
    <t>P11_POP6074</t>
  </si>
  <si>
    <t>P11_POP75P</t>
  </si>
  <si>
    <t>P11_POPH</t>
  </si>
  <si>
    <t>P11_H0014</t>
  </si>
  <si>
    <t>P11_H1529</t>
  </si>
  <si>
    <t>P11_H3044</t>
  </si>
  <si>
    <t>P11_H4559</t>
  </si>
  <si>
    <t>P11_H6074</t>
  </si>
  <si>
    <t>P11_H75P</t>
  </si>
  <si>
    <t>P11_POPF</t>
  </si>
  <si>
    <t>P11_F0014</t>
  </si>
  <si>
    <t>P11_F1529</t>
  </si>
  <si>
    <t>P11_F3044</t>
  </si>
  <si>
    <t>P11_F4559</t>
  </si>
  <si>
    <t>P11_F6074</t>
  </si>
  <si>
    <t>P11_F75P</t>
  </si>
  <si>
    <t>Recensement de population INSEE 2011</t>
  </si>
  <si>
    <t>Population en 2011</t>
  </si>
  <si>
    <t>Population 0-14 ans en 2011</t>
  </si>
  <si>
    <t>Population 15-29 ans en 2011</t>
  </si>
  <si>
    <t>Population 30-44 ans en 2011</t>
  </si>
  <si>
    <t>Population 45-59 ans en 2011</t>
  </si>
  <si>
    <t>Population 60-74 ans en 2011</t>
  </si>
  <si>
    <t>Population 75 ans ou plus en 2011</t>
  </si>
  <si>
    <t>Population Hommes en 2011</t>
  </si>
  <si>
    <t>Population Hommes 0-14 ans en 2011</t>
  </si>
  <si>
    <t>Population Hommes 15-29 ans en 2011</t>
  </si>
  <si>
    <t>Population Hommes 30-44 ans en 2011</t>
  </si>
  <si>
    <t>Population Hommes 45-59 ans en 2011</t>
  </si>
  <si>
    <t>Population Hommes 60-74 ans en 2011</t>
  </si>
  <si>
    <t>Population Hommes 75 ans ou plus en 2011</t>
  </si>
  <si>
    <t>Population Femmes en 2011</t>
  </si>
  <si>
    <t>Population Femmes 0-14 ans en 2011</t>
  </si>
  <si>
    <t>Population Femmes 15-29 ans en 2011</t>
  </si>
  <si>
    <t>Population Femmes 30-44 ans en 2011</t>
  </si>
  <si>
    <t>Population Femmes 45-59 ans en 2011</t>
  </si>
  <si>
    <t>Population Femmes 60-74 ans en 2011</t>
  </si>
  <si>
    <t>Population Femmes 75 ans ou plus en 2011</t>
  </si>
  <si>
    <t>Source : INSEE  (recensement de population 2011, état-civil) - Exploitation ORS Réunion</t>
  </si>
  <si>
    <t xml:space="preserve">  Indicateurs Santé-Social à La Réunion - Actualisation 2014</t>
  </si>
  <si>
    <t>Les taux bruts sont calculés à partir des populations communales (habitants, ménages) issues du recensement de population 2011.</t>
  </si>
  <si>
    <t>ALDF_1012</t>
  </si>
  <si>
    <t>ALDH_1012</t>
  </si>
  <si>
    <t>ALD_1012</t>
  </si>
  <si>
    <t>ALDCARDIOF_1012</t>
  </si>
  <si>
    <t>ALDCARDIOH_1012</t>
  </si>
  <si>
    <t>ALDCARDIO_1012</t>
  </si>
  <si>
    <t>ALDDIABF_1012</t>
  </si>
  <si>
    <t>ALDDIABH_1012</t>
  </si>
  <si>
    <t>ALDDIAB_1012</t>
  </si>
  <si>
    <t>ALDTUMEURF_1012</t>
  </si>
  <si>
    <t>ALDTUMEURH_1012</t>
  </si>
  <si>
    <t>ALDTUMEUR_1012</t>
  </si>
  <si>
    <t>ALDF014_1012</t>
  </si>
  <si>
    <t>ALDH014_1012</t>
  </si>
  <si>
    <t>ALD014_1012</t>
  </si>
  <si>
    <t>ALDF1544_1012</t>
  </si>
  <si>
    <t>ALDH1544_1012</t>
  </si>
  <si>
    <t>ALD1544_1012</t>
  </si>
  <si>
    <t>ALDF4574_1012</t>
  </si>
  <si>
    <t>ALDH4574_1012</t>
  </si>
  <si>
    <t>ALD4574_1012</t>
  </si>
  <si>
    <t>ALDF75P_1012</t>
  </si>
  <si>
    <t>ALDH75P_1012</t>
  </si>
  <si>
    <t>ALD75P_1012</t>
  </si>
  <si>
    <t>TCALD_F1012</t>
  </si>
  <si>
    <t>TCALD_H1012</t>
  </si>
  <si>
    <t>TCALD_1012</t>
  </si>
  <si>
    <t>TCALDTUM_F1012</t>
  </si>
  <si>
    <t>TCALDTUM_H1012</t>
  </si>
  <si>
    <t>TCALDTUM_1012</t>
  </si>
  <si>
    <t>TCALDCARDIO_F1012</t>
  </si>
  <si>
    <t>TCALDCARDIO_H1012</t>
  </si>
  <si>
    <t>TCALDCARDIO_1012</t>
  </si>
  <si>
    <t>TCALDDIAB_F1012</t>
  </si>
  <si>
    <t>TCALDDIAB_H1012</t>
  </si>
  <si>
    <t>TCALDDIAB_1012</t>
  </si>
  <si>
    <t>DC_F0911</t>
  </si>
  <si>
    <t>DC_H0911</t>
  </si>
  <si>
    <t>DC_0911</t>
  </si>
  <si>
    <t>DCPREMA_F0911</t>
  </si>
  <si>
    <t>DCPREMA_H0911</t>
  </si>
  <si>
    <t>DCPREMA_0911</t>
  </si>
  <si>
    <t>TAUXPREMA_F0911</t>
  </si>
  <si>
    <t>TAUXPREMA_H0911</t>
  </si>
  <si>
    <t>TAUXPREMA_0911</t>
  </si>
  <si>
    <t>DCCARDIOF_0911</t>
  </si>
  <si>
    <t>DCCARDIOH_0911</t>
  </si>
  <si>
    <t>DCCARDIO_0911</t>
  </si>
  <si>
    <t>DCTUMEURF_0911</t>
  </si>
  <si>
    <t>DCTUMEURH_0911</t>
  </si>
  <si>
    <t>DCTUMEUR_0911</t>
  </si>
  <si>
    <t>TCM_F0911</t>
  </si>
  <si>
    <t>TCM_H0911</t>
  </si>
  <si>
    <t>TCM_0911</t>
  </si>
  <si>
    <t>TCMTUM_F0911</t>
  </si>
  <si>
    <t>TCMTUM_H0911</t>
  </si>
  <si>
    <t>TCMTUM_0911</t>
  </si>
  <si>
    <t>TCMCARDIO_F0911</t>
  </si>
  <si>
    <t>TCMCARDIO_H0911</t>
  </si>
  <si>
    <t>TCMCARDIO_0911</t>
  </si>
  <si>
    <t>TCMPREMA_F0911</t>
  </si>
  <si>
    <t>TCMPREMA_H0911</t>
  </si>
  <si>
    <t>TCMPREMA_0911</t>
  </si>
  <si>
    <t>APA_2013</t>
  </si>
  <si>
    <t>Nombre moyen de décès féminins sur la période 2009-2011</t>
  </si>
  <si>
    <t>Nombre moyen de décès masculins sur la période 2009-2011</t>
  </si>
  <si>
    <t>Nombre moyen de décès sur la période 2009-2011</t>
  </si>
  <si>
    <t>Nombre moyen de décès féminins prématurés (survenant avant 65 ans) sur la période 2009-2011</t>
  </si>
  <si>
    <t>Nombre moyen de décès masculins prématurés (survenant avant 65 ans) sur la période 2009-2011</t>
  </si>
  <si>
    <t>Nombre moyen de décès prématurés (survenant avant 65 ans) sur la période 2009-2011</t>
  </si>
  <si>
    <t>Nombre moyen de décès féminins prématurés (survenant avant 65 ans) sur la période 2009-2011 (pour 100 décès)</t>
  </si>
  <si>
    <t>Nombre moyen de décès masculins prématurés (survenant avant 65 ans) sur la période 2009-2011 (pour 100 décès)</t>
  </si>
  <si>
    <t>Nombre moyen de décès prématurés (survenant avant 65 ans) sur la période 2009-2011 (pour 100 décès)</t>
  </si>
  <si>
    <t>Nombre moyen de décès par maladies cardiovasculaires chez les femmes sur la période 2009-2011</t>
  </si>
  <si>
    <t>Nombre moyen de décès par maladies cardiovasculaires chez les hommes sur la période 2009-2011</t>
  </si>
  <si>
    <t>Nombre moyen de décès par maladies cardiovasculaires sur la période 2009-2011</t>
  </si>
  <si>
    <t>Nombre moyen de décès par tumeur chez les femmes sur la période 2009-2011</t>
  </si>
  <si>
    <t>Nombre moyen de décès par tumeur chez les hommes sur la période 2009-2011</t>
  </si>
  <si>
    <t>Nombre moyen de décès par tumeur sur la période 2009-2011</t>
  </si>
  <si>
    <t>Taux standardisé moyen annuel de mortalité chez les femmes sur la période 2009-2011 (pour 100 000 habitants) (standardisation France RP 2006)</t>
  </si>
  <si>
    <t>Taux standardisé moyen annuel de mortalité chez les hommes sur la période 2009-2011 (pour 100 000 habitants)(standardisation France RP 2006)</t>
  </si>
  <si>
    <t>Taux standardisé moyen annuel de mortalité sur la période 2009-2011 (pour 100 000 habitants) (standardisation France RP 2006)</t>
  </si>
  <si>
    <t>Taux standardisé moyen annuel de mortalité par tumeur chez les femmes sur la période 2009-2011 (pour 100 000 habitants) (standardisation France RP 2006)</t>
  </si>
  <si>
    <t>Taux standardisé moyen annuel de mortalité par tumeur chez les hommes sur la période 2009-2011 (pour 100 000 habitants) (standardisation France RP 2006)</t>
  </si>
  <si>
    <t>Taux standardisé moyen annuel de mortalité par tumeur sur la période 2009-2011 (pour 100 000 habitants) (standardisation France RP 2006)</t>
  </si>
  <si>
    <t>Taux standardisé moyen annuel de mortalité par maladies cardiovasculaires chez les femmes sur la période 2009-2011 (pour 100 000 habitants) (standardisation France RP 2006)</t>
  </si>
  <si>
    <t>Taux standardisé moyen annuel de mortalité par maladies cardiovasculaires chez les hommes sur la période 2009-2011 (pour 100 000 habitants) (standardisation France RP 2006)</t>
  </si>
  <si>
    <t>Taux standardisé moyen annuel de mortalité par maladies cardiovasculaires sur la période 2009-2011 (pour 100 000 habitants) (standardisation France RP 2006)</t>
  </si>
  <si>
    <t>Taux standardisé moyen annuel de mortalité prématurée chez les femmes sur la période 2009-2011 (pour 100 000 habitants) (standardisation France RP 2006)</t>
  </si>
  <si>
    <t>Taux standardisé moyen annuel de mortalité prématurée chez les hommes sur la période 2009-2011 (pour 100 000 habitants)(standardisation France RP 2006)</t>
  </si>
  <si>
    <t>Taux standardisé moyen annuel de mortalité prématurée sur la période 2009-2011 (pour 100 000 habitants) (standardisation France RP 2006)</t>
  </si>
  <si>
    <t>Nombre d'enfants bénéficiaires de l'Allocation de Rentrée Scolaire (ARS) au 31 décembre 2013</t>
  </si>
  <si>
    <t>BEN_ARS2013</t>
  </si>
  <si>
    <t>ALLOC_LGT2013*</t>
  </si>
  <si>
    <t>TAUX_LGT2013</t>
  </si>
  <si>
    <t>ALLOC_LGT2013</t>
  </si>
  <si>
    <t>Nombre d'allocataires d'aides au logement (ALS et ALF) au 31 décembre 2013</t>
  </si>
  <si>
    <t>Taux d'allocataires d'aides au logement (ALS et ALF) au 31 décembre 2013 (pour 100 ménages)</t>
  </si>
  <si>
    <t>ADELI, ARS OI, INSEE (Recensement 2011)</t>
  </si>
  <si>
    <t>MGLIB_2014</t>
  </si>
  <si>
    <t>DMGLIB_2014</t>
  </si>
  <si>
    <t>MSLIB_2014</t>
  </si>
  <si>
    <t>DMSLIB_2014</t>
  </si>
  <si>
    <t>MLIB_2014</t>
  </si>
  <si>
    <t>DMLIB_2014</t>
  </si>
  <si>
    <t>CDLIB_2014</t>
  </si>
  <si>
    <t>DCDLIB_2014</t>
  </si>
  <si>
    <t>INFLIB_2014</t>
  </si>
  <si>
    <t>DINFLIB_2014</t>
  </si>
  <si>
    <t>KINELIB_2014</t>
  </si>
  <si>
    <t>DKINELIB_2014</t>
  </si>
  <si>
    <t>ORTHOLIB_2014</t>
  </si>
  <si>
    <t>DORTHOLIB_2014</t>
  </si>
  <si>
    <t>PSYCHOLIB_2014</t>
  </si>
  <si>
    <t>DPSYCHOLIB_2014</t>
  </si>
  <si>
    <t>Nombre de médecins généralistes libéraux au 1er janvier 2014</t>
  </si>
  <si>
    <t>Nombre de médecins généralistes libéraux au 1er janvier 2014 (pour 100 000 habitants)</t>
  </si>
  <si>
    <t>Nombre de médecins spécialistes libéraux au 1er janvier 2014</t>
  </si>
  <si>
    <t>Nombre de médecins spécialistes libéraux au 1er janvier 2014 (pour 100 000 habitants)</t>
  </si>
  <si>
    <t>Nombre de médecins libéraux au 1er janvier 2014</t>
  </si>
  <si>
    <t>Nombre de médecins libéraux au 1er janvier 2014 (pour 100 000 habitants)</t>
  </si>
  <si>
    <t>Nombre de chirurgiens-dentistes libéraux au 1er janvier 2014</t>
  </si>
  <si>
    <t>Nombre de chirurgiens-dentistes libéraux au 1er janvier 2014 (pour 100 000 habitants)</t>
  </si>
  <si>
    <t>Nombre d'infirmiers libéraux au 1er janvier 2014</t>
  </si>
  <si>
    <t>Nombre d'infirmiers libéraux au 1er janvier 2014 (pour 100 000 habitants)</t>
  </si>
  <si>
    <t>Nombre de masseurs-kinésithérapeutes libéraux au 1er janvier 2014 (pour 100 000 habitants)</t>
  </si>
  <si>
    <t>Nombre d'orthophonistes au 1er janvier 2014</t>
  </si>
  <si>
    <t>Nombre d'orthophonistes au 1er janvier 2014 (pour 100 000 habitants)</t>
  </si>
  <si>
    <t>Nombre de psychologues au 1er janvier 2014</t>
  </si>
  <si>
    <t>Nombre de psychologues au 1er janvier 2014 (pour 100 000 habitants)</t>
  </si>
  <si>
    <t>Nombre de masseurs-kinésithérapeutes libéraux au 1er janvier 2014</t>
  </si>
  <si>
    <t>APADOM_2013</t>
  </si>
  <si>
    <t>APAETAB_2013</t>
  </si>
  <si>
    <t>TXAPA_2013</t>
  </si>
  <si>
    <t>Nombre de bénéficiaires de l'APA à domicile au 31 décembre 2013</t>
  </si>
  <si>
    <t>Nombre de bénéficiaires de l'APA en établissement au 31 décembre 2013</t>
  </si>
  <si>
    <t>Nombre de bénéficiaires de l'APA au 31 décembre 2013</t>
  </si>
  <si>
    <t>Taux de bénéficiaires de l'APA au 31 décembre 2013 (pour 100 habitants de 60 ans et plus)</t>
  </si>
  <si>
    <t>Nombre d'allocataires d'au moins un minimum social (RSA socle et/ou RMI et/ou API et/ou RSO et/ou AAH et/ou complément AAH sans AAH) au 31 décembre 2013</t>
  </si>
  <si>
    <t>Taux d'allocataires d'au moins un minimum social (RSA socle et/ou RMI et/ou API et/ou RSO et/ou AAH et/ou complément AAH sans AAH) au 31 décembre 2013 (pour 100 ménages)</t>
  </si>
  <si>
    <t>Nombre de personnes couvertes par au moins un minimum social (RSA socle et/ou RMI et/ou API et/ou RSO et/ou AAH et/ou complément AAH sans AAH) au 31 décembre 2013</t>
  </si>
  <si>
    <t>Taux de personnes couvertes par au moins un minimum social (RSA socle et/ou RMI et/ou API et/ou RSO et/ou AAH et/ou complément AAH sans AAH) au 31 décembre 2013 (pour 100 habitants)</t>
  </si>
  <si>
    <t>Nombre d'allocataires du RSA (socle et/ou activité) au 31 décembre 2013</t>
  </si>
  <si>
    <t>Taux d'allocataires du RSA (socle et/ou activité) au 31 décembre 2013 (pour 100 habitants de 25 à 59 ans)</t>
  </si>
  <si>
    <t>Nombre de personnes couvertes par le RSA (socle et/ou activité) au 31 décembre 2013</t>
  </si>
  <si>
    <t>Taux de personnes couvertes par le RSA (socle et/ou activité) au 31 décembre 2013 (pour 100 habitants)</t>
  </si>
  <si>
    <t>Nombre d'allocataires du RSO au 31 décembre 2013</t>
  </si>
  <si>
    <t>Taux d'allocataires du RSO au 31 décembre 2013 (pour 100 habitants de 50 ans et plus)</t>
  </si>
  <si>
    <t>Nombre de personnes couvertes par le RSO au 31 décembre 2013</t>
  </si>
  <si>
    <t>Taux de personnes couvertes par le RSO au 31 décembre 2013 (pour 100 habitants de 50 ans et plus)</t>
  </si>
  <si>
    <t>Nombre d'allocataires de l'AAH au 31 décembre 2013</t>
  </si>
  <si>
    <t>Taux d'allocataires de l'AAH au 31 décembre 2013 (pour 100 habitants de 20 à 59 ans)</t>
  </si>
  <si>
    <t>Nombre de personnes couvertes par l'AAH au 31 décembre 2013</t>
  </si>
  <si>
    <t>Taux de personnes couvertes par l'AAH au 31 décembre 2013 (pour 100 habitants de 20 à 59 ans)</t>
  </si>
  <si>
    <t>Conseil Général de La Réunion, INSEE (Recensement 2011)</t>
  </si>
  <si>
    <t>CAF Réunion, INSEE (Recensement 2011)</t>
  </si>
  <si>
    <t>Sources : CAF Réunion, Conseil Général de La Réunion, CGSS de La Réunion, DGFip, INSEE  (recensement de population 2011) - Exploitation ORS Réunion - (ns : inférieur à 5, nd : non disponible)</t>
  </si>
  <si>
    <t>2010-2012</t>
  </si>
  <si>
    <t>Nombre moyen d'admissions en ALD chez les hommes sur la période 2010-2012</t>
  </si>
  <si>
    <t>Nombre moyen d'admissions en ALD sur la période 2010-2012</t>
  </si>
  <si>
    <t>Nombre moyen d'admissions en ALD pour maladies cardiovasculaires* chez les femmes sur la période 2010-2012</t>
  </si>
  <si>
    <t>Nombre moyen d'admissions en ALD pour maladies cardiovasculaires*  chez les hommes sur la période 2010-2012</t>
  </si>
  <si>
    <t>Nombre moyen d'admissions en ALD pour maladies cardiovasculaires*  sur la période 2010-2012</t>
  </si>
  <si>
    <t>Nombre moyen d'admissions en ALD pour diabète** chez les femmes sur la période 2010-2012</t>
  </si>
  <si>
    <t>Nombre moyen d'admissions en ALD pour diabète** chez les hommes sur la période 2010-2012</t>
  </si>
  <si>
    <t>Nombre moyen d'admissions en ALD pour diabète** sur la période 2010-2012</t>
  </si>
  <si>
    <t>Nombre moyen d'admissions en ALD pour tumeur*** chez les femmes sur la période 2010-2012</t>
  </si>
  <si>
    <t>Nombre moyen d'admissions en ALD pour tumeur*** chez les hommes sur la période 2010-2012</t>
  </si>
  <si>
    <t>Nombre moyen d'admissions en ALD pour tumeur*** sur la période 2010-2012</t>
  </si>
  <si>
    <t>Nombre moyen d'admissions en ALD chez les femmes de moins de 15 ans sur la période 2010-2012</t>
  </si>
  <si>
    <t>Nombre moyen d'admissions en ALD chez les hommes de moins de 15 ans sur la période 2010-2012</t>
  </si>
  <si>
    <t>Nombre moyen d'admissions en ALD chez les moins de 15 ans sur la période 2010-2012</t>
  </si>
  <si>
    <t>Nombre moyen d'admissions en ALD chez les femmes de 15-44 ans sur la période 2010-2012</t>
  </si>
  <si>
    <t>Nombre moyen d'admissions en ALD chez les hommes de 15-44 ans sur la période 2010-2012</t>
  </si>
  <si>
    <t>Nombre moyen d'admissions en ALD chez les 15-44 ans sur la période 2010-2012</t>
  </si>
  <si>
    <t>Nombre moyen d'admissions en ALD chez les femmes de 45-74 ans sur la période 2010-2012</t>
  </si>
  <si>
    <t>Nombre moyen d'admissions en ALD chez les hommes de 45-74 ans sur la période 2010-2012</t>
  </si>
  <si>
    <t>Nombre moyen d'admissions en ALD chez les moins de 45-74 ans sur la période 2010-2012</t>
  </si>
  <si>
    <t>Nombre moyen d'admissions en ALD chez les femmes de 75 ans et plus sur la période 2010-2012</t>
  </si>
  <si>
    <t>Nombre moyen d'admissions en ALD chez les hommes de 75 ans et plus sur la période 2010-2012</t>
  </si>
  <si>
    <t>Nombre moyen d'admissions en ALD chez les 75 ans et plus sur la période 2010-2012</t>
  </si>
  <si>
    <t>Taux standardisé moyen annuel d'admissions en ALD chez les femmes sur la période 2010-2012 (pour 100 000 habitants) (standardisation France RP 2006)</t>
  </si>
  <si>
    <t>Taux standardisé moyen annuel d'admissions en ALD chez les hommes sur la période 2010-2012 (pour 100 000 habitants) (standardisation France RP 2006)</t>
  </si>
  <si>
    <t>Taux standardisé moyen annuel d'admissions en ALD sur la période 2010-2012 (pour 100 000 habitants) (standardisation France RP 2006)</t>
  </si>
  <si>
    <t>Taux standardisé moyen annuel d'admissions en ALD pour tumeur chez les femmes sur la période 2010-2012 (pour 100 000 habitants) (standardisation France RP 2006)</t>
  </si>
  <si>
    <t>Taux standardisé moyen annuel d'admissions en ALD pour tumeur chez les hommes sur la période 2010-2012 (pour 100 000 habitants) (standardisation France RP 2006)</t>
  </si>
  <si>
    <t>Taux standardisé moyen annuel d'admissions en ALD pour tumeur sur la période 2010-2012 (pour 100 000 habitants) (standardisation France RP 2006)</t>
  </si>
  <si>
    <t>Taux standardisé moyen annuel d'admissions en ALD pour maladies cardiovasculaires chez les femmes sur la période 2010-2012 (pour 100 000 habitants) (standardisation France RP 2006)</t>
  </si>
  <si>
    <t>Taux standardisé moyen annuel d'admissions en ALD pour maladies cardiovasculaires chez les hommes sur la période 2010-2012 (pour 100 000 habitants) (standardisation France RP 2006)</t>
  </si>
  <si>
    <t>Taux standardisé moyen annuel d'admissions en ALD pour maladies cardiovasculaires sur la période 2010-2012 (pour 100 000 habitants) (standardisation France RP 2006)</t>
  </si>
  <si>
    <t>Taux standardisé moyen annuel d'admissions en ALD pour diabète chez les femmes sur la période 2010-2012 (pour 100 000 habitants) (standardisation France RP 2006)</t>
  </si>
  <si>
    <t>Taux standardisé moyen annuel d'admissions en ALD pour diabète chez les hommes sur la période 2010-2012 (pour 100 000 habitants) (standardisation France RP 2006)</t>
  </si>
  <si>
    <t>Taux standardisé moyen annuel d'admissions en ALD pour diabète sur la période 2010-2012 (pour 100 000 habitants) (standardisation France RP 2006)</t>
  </si>
  <si>
    <t>Nombre moyen d'admissions en ALD chez les femmes sur la période 2010-2012</t>
  </si>
  <si>
    <t>TCMPEMA_H0911</t>
  </si>
  <si>
    <t>43*</t>
  </si>
  <si>
    <t>0*</t>
  </si>
  <si>
    <t>SEJF_2013</t>
  </si>
  <si>
    <t>Nombre de séjours hospitaliers (hospitalisation complète et de jour) chez les femmes en 2013</t>
  </si>
  <si>
    <t>SEJH_2013</t>
  </si>
  <si>
    <t>SEJDIABF_2013</t>
  </si>
  <si>
    <t>SEJCARDIO_2013</t>
  </si>
  <si>
    <t>SEJCARDIOH_2013</t>
  </si>
  <si>
    <t>SEJCARDIOF_2013</t>
  </si>
  <si>
    <t>SEJ_2013</t>
  </si>
  <si>
    <t>6*</t>
  </si>
  <si>
    <t>SEJDIABH_2013</t>
  </si>
  <si>
    <t>SEJDIAB_2013</t>
  </si>
  <si>
    <t>SEJTUMEURF_2013</t>
  </si>
  <si>
    <t>SEJTUMEURH_2013</t>
  </si>
  <si>
    <t>SEJTUMEUR_2013</t>
  </si>
  <si>
    <t>SEJF014_2013</t>
  </si>
  <si>
    <t>SEJH014_2013</t>
  </si>
  <si>
    <t>SEJ014_2013</t>
  </si>
  <si>
    <t>SEJF1544_2013</t>
  </si>
  <si>
    <t>SEJH1544_2013</t>
  </si>
  <si>
    <t>SEJ1544_2013</t>
  </si>
  <si>
    <t>SEJF4574_2013</t>
  </si>
  <si>
    <t>SEJH4574_2013</t>
  </si>
  <si>
    <t>SEJ4574_2013</t>
  </si>
  <si>
    <t>SEJF75P_2013</t>
  </si>
  <si>
    <t>SEJH75P_2013</t>
  </si>
  <si>
    <t>SEJ75P_2013</t>
  </si>
  <si>
    <t>TCHOSP_F2013</t>
  </si>
  <si>
    <t>TCHOSP_H2013</t>
  </si>
  <si>
    <t>TCHOSP_2013</t>
  </si>
  <si>
    <t>TCHOSPTUM_F2013</t>
  </si>
  <si>
    <t>TCHOSPTUM_H2013</t>
  </si>
  <si>
    <t>TCHOSPTUM_2013</t>
  </si>
  <si>
    <t>Nombre de séjours hospitaliers (hospitalisation complète et de jour) chez les hommes en 2013</t>
  </si>
  <si>
    <t>Nombre de séjours hospitaliers (hospitalisation complète et de jour) en 2013</t>
  </si>
  <si>
    <t>Nombre de séjours hospitaliers (hospitalisation complète et de jour) pour maladies cardiovasculaires chez les femmes en 2013</t>
  </si>
  <si>
    <t>Nombre de séjours hospitaliers (hospitalisation complète et de jour) pour maladies cardiovasculaires chez les hommes en 2013</t>
  </si>
  <si>
    <t>Nombre de séjours hospitaliers (hospitalisation complète et de jour) pour maladies cardiovasculaires en 2013</t>
  </si>
  <si>
    <t>Nombre de séjours hospitaliers (hospitalisation complète et de jour) pour diabète chez les femmes en 2013</t>
  </si>
  <si>
    <t>Nombre de séjours hospitaliers (hospitalisation complète et de jour) pour diabète chez les hommes en 2013</t>
  </si>
  <si>
    <t>Nombre de séjours hospitaliers (hospitalisation complète et de jour) pour diabète en 2013</t>
  </si>
  <si>
    <t>Nombre de séjours hospitaliers (hospitalisation complète et de jour) pour tumeur chez les femmes en 2013</t>
  </si>
  <si>
    <t>Nombre de séjours hospitaliers (hospitalisation complète et de jour) pour tumeur chez les hommes en 2013</t>
  </si>
  <si>
    <t>Nombre de séjours hospitaliers (hospitalisation complète et de jour) pour tumeur en 2013</t>
  </si>
  <si>
    <t>Nombre de séjours hospitaliers (hospitalisation complète et de jour) chez les femmes de moins de 15 ans en 2013</t>
  </si>
  <si>
    <t>Nombre de séjours hospitaliers (hospitalisation complète et de jour) chez les hommes de moins de 15 ans en 2013</t>
  </si>
  <si>
    <t>Nombre de séjours hospitaliers (hospitalisation complète et de jour) chez les moins de 15 ans en 2013</t>
  </si>
  <si>
    <t>Nombre de séjours hospitaliers (hospitalisation complète et de jour) chez les femmes de 15-44 ans en 2013</t>
  </si>
  <si>
    <t>Nombre de séjours hospitaliers (hospitalisation complète et de jour) chez les hommes de 15-44 ans en 2013</t>
  </si>
  <si>
    <t>Nombre de séjours hospitaliers (hospitalisation complète et de jour) chez les 15-44 ans en 2013</t>
  </si>
  <si>
    <t>Nombre de séjours hospitaliers (hospitalisation complète et de jour) chez les femmes de 45-74 ans en 2013</t>
  </si>
  <si>
    <t>Nombre de séjours hospitaliers (hospitalisation complète et de jour) chez les hommes de 45-74 ans en 2013</t>
  </si>
  <si>
    <t>Nombre de séjours hospitaliers (hospitalisation complète et de jour) chez les 45-74 ans en 2013</t>
  </si>
  <si>
    <t>Nombre de séjours hospitaliers (hospitalisation complète et de jour) chez les femmes de 75 ans et plus en 2013</t>
  </si>
  <si>
    <t>Nombre de séjours hospitaliers (hospitalisation complète et de jour) chez les hommes de 75 ans et plus en 2013</t>
  </si>
  <si>
    <t>Nombre de séjours hospitaliers (hospitalisation complète et de jour) chez les 75 ans et plus en 2013</t>
  </si>
  <si>
    <t>Taux standardisé d'hospitalisation chez les femmes en 2013 (pour 10 000 habitants) (standardisation France RP 2006)</t>
  </si>
  <si>
    <t>Taux standardisé d'hospitalisation chez les hommes en 2013 (pour 10 000 habitants) (standardisation France RP 2006)</t>
  </si>
  <si>
    <t>Taux standardisé d'hospitalisation en 2013 (pour 10 000 habitants) (standardisation France RP 2006)</t>
  </si>
  <si>
    <t>Taux standardisé d'hospitalisation pour tumeur chez les femmes en 2013 (pour 10 000 habitants) (standardisation France RP 2006)</t>
  </si>
  <si>
    <t>Taux standardisé d'hospitalisation pour tumeur chez les hommes en 2013 (pour 10 000 habitants) (standardisation France RP 2006)</t>
  </si>
  <si>
    <t>Taux standardisé d'hospitalisation pour tumeur en 2013 (pour 10 000 habitants) (standardisation France RP 2006)</t>
  </si>
  <si>
    <t>Taux standardisé d'hospitalisation pour maladies cardiovasculaires chez les femmes en 2013 (pour 10 000 habitants) (standardisation France RP 2006)</t>
  </si>
  <si>
    <t>Taux standardisé d'hospitalisation pour maladies cardiovasculaires chez les hommes en 2013 (pour 10 000 habitants) (standardisation France RP 2006)</t>
  </si>
  <si>
    <t>Taux standardisé d'hospitalisation pour maladies cardiovasculaires en 2013 (pour 10 000 habitants) (standardisation France RP 2006)</t>
  </si>
  <si>
    <t>Taux standardisé d'hospitalisation pour diabète chez les femmes en 2013 (pour 10 000 habitants) (standardisation France RP 2006)</t>
  </si>
  <si>
    <t>Taux standardisé d'hospitalisation pour diabète chez les hommes en 2013 (pour 10 000 habitants) (standardisation France RP 2006)</t>
  </si>
  <si>
    <t>Taux standardisé d'hospitalisation pour diabète en 2013 (pour 10 000 habitants) (standardisation France RP 2006)</t>
  </si>
  <si>
    <t>TCHOSPCARDIO_F2013</t>
  </si>
  <si>
    <t>TCHOSPCARDIO_H2013</t>
  </si>
  <si>
    <t>TCHOSPCARDIO_2013</t>
  </si>
  <si>
    <t>TCHOSPDIAB_F2013</t>
  </si>
  <si>
    <t>TCHOSPDIAB_H2013</t>
  </si>
  <si>
    <t>TCHOSPDIAB_2013</t>
  </si>
  <si>
    <t>P11_NSCOL15P_DIPL0</t>
  </si>
  <si>
    <t>TXP11_NSCOL15P_DIPL0</t>
  </si>
  <si>
    <t>P11_NSCOL1534_DIPL0</t>
  </si>
  <si>
    <t>TXP11_NSCOL1534_DIPL0</t>
  </si>
  <si>
    <t>22*</t>
  </si>
  <si>
    <t>21*</t>
  </si>
  <si>
    <t>1*</t>
  </si>
  <si>
    <t>12*</t>
  </si>
  <si>
    <t>9*</t>
  </si>
  <si>
    <t>11*</t>
  </si>
  <si>
    <t>23*</t>
  </si>
  <si>
    <t>MENNONIMP2011</t>
  </si>
  <si>
    <t>DEAL</t>
  </si>
  <si>
    <t>MINV_2013</t>
  </si>
  <si>
    <t>TXMINV_2013</t>
  </si>
  <si>
    <t>DEFMABT13</t>
  </si>
  <si>
    <t>DEFMAB1524T13</t>
  </si>
  <si>
    <t>DEFMAB2549T13</t>
  </si>
  <si>
    <t>DEFMABP50T13</t>
  </si>
  <si>
    <t>DEFMABHT13</t>
  </si>
  <si>
    <t>DEFMABH1524T13</t>
  </si>
  <si>
    <t>DEFMABH2549T13</t>
  </si>
  <si>
    <t>DEFMABHP50T13</t>
  </si>
  <si>
    <t>DEFMABFT13</t>
  </si>
  <si>
    <t>DEFMABF1524T13</t>
  </si>
  <si>
    <t>DEFMABF2549T13</t>
  </si>
  <si>
    <t>DEFMABFP50T13</t>
  </si>
  <si>
    <t>LS2013</t>
  </si>
  <si>
    <t>TAUXLS_MEN2013</t>
  </si>
  <si>
    <t>CMUB_2014</t>
  </si>
  <si>
    <t>CMUBH_2014</t>
  </si>
  <si>
    <t>CMUBF_2014</t>
  </si>
  <si>
    <t>TAUXCMUB_2014</t>
  </si>
  <si>
    <t>Nombre de bénéficiaires de la CMU de base au 1er janvier 2014</t>
  </si>
  <si>
    <t>Nombre d'hommes bénéficiaires de la CMU de base au 1er janvier 2014</t>
  </si>
  <si>
    <t>Nombre de femmes bénéficiaires de la CMU de base au 1er janvier 2014</t>
  </si>
  <si>
    <t>CGSS de La Réunion, INSEE (Recensement 2011)</t>
  </si>
  <si>
    <t>NAISD13</t>
  </si>
  <si>
    <t>DECESD13</t>
  </si>
  <si>
    <t>Décès domiciliés en 2013</t>
  </si>
  <si>
    <t>PLS2013</t>
  </si>
  <si>
    <t>TAUX_PLS2013</t>
  </si>
  <si>
    <t>NAISMIN_2013</t>
  </si>
  <si>
    <t>DCINF_1113</t>
  </si>
  <si>
    <t>TAUXINF_1113</t>
  </si>
  <si>
    <t xml:space="preserve">Sources : CAF Réunion,  INSEE (recensement de population 2011) - Exploitation ORS Réunion </t>
  </si>
  <si>
    <r>
      <t xml:space="preserve">Naissances domiciliées : </t>
    </r>
    <r>
      <rPr>
        <sz val="10"/>
        <color indexed="8"/>
        <rFont val="Arial"/>
        <family val="2"/>
      </rPr>
      <t>naissances comptabilisées au domicile de la mère. Ici, les données présentées sont issues de l'Etat civil 2013 de La Réunion.</t>
    </r>
  </si>
  <si>
    <r>
      <t xml:space="preserve">Décès domiciliés : </t>
    </r>
    <r>
      <rPr>
        <sz val="10"/>
        <color indexed="8"/>
        <rFont val="Arial"/>
        <family val="2"/>
      </rPr>
      <t>décès comptabilisés selon le domicile du défunt. Ici, les données présentées sont issues de l'Etat civil 2013 de La Réunion.</t>
    </r>
  </si>
  <si>
    <r>
      <t xml:space="preserve">Taux d’allocataires d’aides au logement : </t>
    </r>
    <r>
      <rPr>
        <sz val="10"/>
        <color indexed="8"/>
        <rFont val="Arial"/>
        <family val="2"/>
      </rPr>
      <t>rapport du nombre d’allocataires d’aides au logement (ALS ou ALF) au 31 décembre 2013 sur le nombre de ménages issu du recensement de la population 2010.</t>
    </r>
  </si>
  <si>
    <r>
      <t xml:space="preserve">Rapport PLS/RP : </t>
    </r>
    <r>
      <rPr>
        <sz val="10"/>
        <color indexed="8"/>
        <rFont val="Arial"/>
        <family val="2"/>
      </rPr>
      <t>rapport du nombre de logements du parc locatif social au 1er janvier 2014 sur le nombre de résidences principales recensées au titre de la taxe d'habitation</t>
    </r>
  </si>
  <si>
    <t>-   la CMU complémentaire (CMU-C) : c’est une complémentaire santé gratuite qui prend en charge ce qui n'est pas couvert par les régimes d'assurance maladie obligatoire. La CMU-C est accordée pour un an sous condition de ressources. Au 1er Octobre 2014, le plafond annuel de ressources pour bénéficier de la CMU-C est fixé à 9 601 euros par an (soit 706 euros par mois) pour une personne seule dans les DOM. Ce montant évolue en fonction de la situation familiale et du lieu de résidence (en France métropolitaine ou dans un département d'outre-mer).</t>
  </si>
  <si>
    <t>Et merci d’ajouter la mention suivante : " Les données proviennent de l'actualisation 2014 des indicateurs Santé-Social. L’ORS Réunion et l'ARS OI ne sont pas responsables des analyses, interprétations et conclusions faites par l’utilisateur à partir des données et indicateurs de cette source d'informations."</t>
  </si>
  <si>
    <t>Les données sont issues de la base de données nationale sur les causes médicales de décès. Les statistiques annuellement élaborées par le Centre d’épidémiologie sur les causes médicales de décès de l’Inserm (Cépidc) sont établies à partir des données recueillies sur le certificat médical rempli par le médecin ayant constaté le décès. Ce certificat comporte des données démographiques et une description du processus pathologique ayant conduit à la mort avec une cause initiale de décès notée sur la dernière ligne et définie comme étant la pathologie à l’origine du processus morbide ayant conduit au décès. L’analyse de ces données permet de suivre l’évolution des causes de décès, d’élaborer des indicateurs de mortalité contribuant à la définition des priorités de santé publique et d’évaluer l’impact des actions de santé. Les causes de mortalité sont codées selon la Classification internationale des maladies, 10ème révision, qui catégorise les maladies et définit les règles de sélection de la cause initiale de décès (code CIM 10). Les données présentées dans cette synthèse concernent les décès domiciliés à La Réunion entre 2009 et 2011 : ensemble des décès et décès ayant pour cause initiale un des codes CIM10 correspondant au diabète (E10-E14), aux tumeurs (C00-D50) et aux maladies cardiovasculaires (I00-I99).</t>
  </si>
  <si>
    <t xml:space="preserve">Les données utilisées pour les effectifs de population et les calculs de taux bruts par commune proviennent du recensement de population 2011. </t>
  </si>
  <si>
    <t>CMUC_2014</t>
  </si>
  <si>
    <t>CMUCH_2014</t>
  </si>
  <si>
    <t>CMUCF_2014</t>
  </si>
  <si>
    <t>TAUXCMUC_2014</t>
  </si>
  <si>
    <t>ACS_204</t>
  </si>
  <si>
    <t>TAUXACS_2014</t>
  </si>
  <si>
    <t xml:space="preserve">           Indicateurs Santé-Social à La Réunion - Actualisation 2014</t>
  </si>
  <si>
    <t>Les indicateurs Santé-Social proviennent de diverses bases de données locales ou nationales : ARMOS OI, ATIH, ARS OI, CAF Réunion,CGSS, CNML, Conseil Général de La Réunion, DEAL, Direction Générale des Impôts, DIECCTE Réunion, INSEE, INSERM CépiDC, Régimes d'Assurance Maladie (CNAMTS, RSI, MSA).</t>
  </si>
  <si>
    <t>Les données d’hospitalisation permettent de dénombrer les maladies ou événements morbides « aigus » à l’origine d’un séjour hospitalier (indiqués comme diagnostic principal). Elles concernent les séjours effectués dans les unités de soins de courte durée médecine, chirurgie et obstétrique (MCO) des établissements de santé publics et privés. Les séjours sont affectés au lieu de résidence du patient : il s’agit de données domiciliées. Les séjours hospitaliers au cours d’une année peuvent concerner la même personne, tandis que tous les patients atteints d’une maladie chronique n’ont pas nécessairement recours à des soins hospitaliers chaque année. Les données présentées dans cette synthèse concernent les séjours hospitaliers (en hospitalisation complète) de patients résidant à La Réunion en 2013 : ensemble des séjours et séjours ayant pour diagnostic principal un des codes CIM10 correspondant au diabète (E10-E14), aux tumeurs (C00-D50) et aux maladies cardiovasculaires (I00-I99).</t>
  </si>
  <si>
    <t>En cas d’affections comportant un traitement prolongé, le code de la Sécurité Sociale prévoit la suppression du ticket modérateur normalement à la charge de l’assuré dans le cadre du risque maladie. La liste de ces affections dites de Longue Durée est établie par décret et comporte 30 affections ou groupes d’affections. L’information sur la maladie dans les bases de données des services médicaux des différents régimes d’Assurance Maladie ne reflète pas totalement la réalité pour cette pathologie. En effet, les personnes atteintes d’une maladie chroniques ne sont pas nécessairement déclarées en ALD et de ce fait ne sont pas connues des services médicaux de l’Assurance Maladie. Les données présentées dans cette synthèse concernent les nouvelles admissions en ALD à La Réunion entre 2010 et 2012 : ensemble des ALD et ALD concernant le diabète (ALD n°8), les tumeurs (ALD n°30) et les maladies cardiovasculaires (ALD n°1, n°3, n°5, n°12 et n°13).</t>
  </si>
  <si>
    <r>
      <rPr>
        <b/>
        <i/>
        <sz val="8"/>
        <rFont val="Arial"/>
        <family val="2"/>
      </rPr>
      <t>Remarque  importante concernant les ALD pour maladies cardiovasculaires :</t>
    </r>
    <r>
      <rPr>
        <i/>
        <sz val="8"/>
        <rFont val="Arial"/>
        <family val="2"/>
      </rPr>
      <t xml:space="preserve">
Depuis 2011, suite au décret n°2011-726 du 24 juin 2011, l’hypertension artérielle sévère a été supprimée de la liste des ALD 30. Cette évolution réglementaire s’appuie sur les avis rendus par la Haute Autorité de Santé (HAS), soulignant que l’hypertension artérielle isolée constitue un facteur de risque et non une pathologie avérée. Avant 2011, l’hypertension artérielle représentait le principal motif d’admission en ALD pour maladie cardiovasculaire.
Cette suppression dans la liste des ALD a entrainé une baisse des admissions en ALD pour maladies cardiovasculaires comparativement aux données des autres éditions des indicateurs santé-social.</t>
    </r>
  </si>
  <si>
    <t>Les données concernant les naissances et les décès proviennent des statistiques d'état-civil exploitées par l'INSEE. Les données utilisées dans cette actualisation proviennent des bilans démographiques Réunion 2009, 2010 et 2011 et des effectifs de naissances et décès domiciliés à La Réunion en 2011, 2012 et 2013 .</t>
  </si>
  <si>
    <r>
      <t xml:space="preserve">Taux de bénéficiaires de la CMU de base : </t>
    </r>
    <r>
      <rPr>
        <sz val="10"/>
        <color indexed="8"/>
        <rFont val="Arial"/>
        <family val="2"/>
      </rPr>
      <t>rapport du nombre de personnes bénéficiaires de la CMU de base au 1er janvier 2014 sur le nombre d’habitants issu du recensement de la population 2011.</t>
    </r>
  </si>
  <si>
    <r>
      <t>Taux de bénéficiaires de la CMU complémentaire :</t>
    </r>
    <r>
      <rPr>
        <sz val="10"/>
        <rFont val="Arial"/>
        <family val="2"/>
      </rPr>
      <t xml:space="preserve"> rapport du nombre de personnes bénéficiaires de la CMU complémentaire au 1er janvier 2014 sur le nombre d’habitants issu du recensement de la population 2011.</t>
    </r>
  </si>
  <si>
    <r>
      <t>Taux de mortalité infantile :</t>
    </r>
    <r>
      <rPr>
        <sz val="10"/>
        <color indexed="8"/>
        <rFont val="Arial"/>
        <family val="2"/>
      </rPr>
      <t xml:space="preserve"> rapport du nombre d’enfants décédés à moins d’un an sur l’ensemble des enfants nés vivants. </t>
    </r>
  </si>
  <si>
    <r>
      <t xml:space="preserve">Densité de médecins généralistes libéraux : </t>
    </r>
    <r>
      <rPr>
        <sz val="10"/>
        <color indexed="8"/>
        <rFont val="Arial"/>
        <family val="2"/>
      </rPr>
      <t>rapport du nombre de médecins généralistes libéraux au 1er janvier 2014 sur le nombre d’habitants issu du recensement de la population 2011.</t>
    </r>
  </si>
  <si>
    <r>
      <t xml:space="preserve">Densité de médecins spécialistes libéraux : </t>
    </r>
    <r>
      <rPr>
        <sz val="10"/>
        <color indexed="8"/>
        <rFont val="Arial"/>
        <family val="2"/>
      </rPr>
      <t>rapport du nombre de médecins spécialistes libéraux au 1er janvier 2014 sur le nombre d’habitants issu du recensement de la population 2011.</t>
    </r>
  </si>
  <si>
    <r>
      <t xml:space="preserve">Densité de médecins libéraux : </t>
    </r>
    <r>
      <rPr>
        <sz val="10"/>
        <color indexed="8"/>
        <rFont val="Arial"/>
        <family val="2"/>
      </rPr>
      <t>rapport du nombre de médecins libéraux (généralistes ou spécialistes) au 1er janvier 2014 sur le nombre d’habitants issu du recensement de la population 2011.</t>
    </r>
  </si>
  <si>
    <r>
      <t xml:space="preserve">Densité de chirurgiens-dentistes libéraux : </t>
    </r>
    <r>
      <rPr>
        <sz val="10"/>
        <color indexed="8"/>
        <rFont val="Arial"/>
        <family val="2"/>
      </rPr>
      <t>rapport du nombre de chirurgiens-dentistes libéraux au 1er janvier 2014 sur le nombre d’habitants issu du recensement de la population 2011.</t>
    </r>
  </si>
  <si>
    <r>
      <t>Densité d’infirmiers libéraux :</t>
    </r>
    <r>
      <rPr>
        <sz val="10"/>
        <color indexed="8"/>
        <rFont val="Arial"/>
        <family val="2"/>
      </rPr>
      <t xml:space="preserve"> rapport du nombre d’infirmiers libéraux au 1er janvier 2014 sur le nombre d’habitants issu du recensement de la population 2011.</t>
    </r>
  </si>
  <si>
    <r>
      <t xml:space="preserve">Taux de bénéficiaires de l’APA : </t>
    </r>
    <r>
      <rPr>
        <sz val="10"/>
        <color indexed="8"/>
        <rFont val="Arial"/>
        <family val="2"/>
      </rPr>
      <t>nombre de bénéficiaires de l’APA au 31 décembre 2013 pour 100 habitants de 60 ans et plus (chiffre issu du recensement de la population 2011).</t>
    </r>
  </si>
  <si>
    <r>
      <t xml:space="preserve">Taux d’allocataires de minima sociaux : </t>
    </r>
    <r>
      <rPr>
        <sz val="10"/>
        <color indexed="8"/>
        <rFont val="Arial"/>
        <family val="2"/>
      </rPr>
      <t>rapport du nombre d’allocataires d’au moins un minimum social (RSA socle et/ou RMI et/ou RSO et/ou API et/ou AAH et/ou complément AAH sans AAH) au 31 décembre 2013 sur le nombre de ménages issu du recensement de la population 2011.</t>
    </r>
  </si>
  <si>
    <r>
      <t>Taux de personnes couvertes par les minima sociaux :</t>
    </r>
    <r>
      <rPr>
        <sz val="10"/>
        <color indexed="8"/>
        <rFont val="Arial"/>
        <family val="2"/>
      </rPr>
      <t xml:space="preserve"> rapport du nombre de personnes couvertes par au moins un minimum social (RSA socle et/ou RMI et/ou RSO et/ou API et/ou AAH et/ou complément AAH sans AAH) au 31 décembre 2013 sur le nombre d’habitants issu du recensement de la population 2011.</t>
    </r>
  </si>
  <si>
    <r>
      <t xml:space="preserve">Revenu de Solidarité Active (RSA) : </t>
    </r>
    <r>
      <rPr>
        <sz val="10"/>
        <color indexed="8"/>
        <rFont val="Arial"/>
        <family val="2"/>
      </rPr>
      <t>en vigueur depuis le 1er juin 2010 en France métropolitaine et depuis le 1er janvier 2012 dans les départements d’outre-mer, il remplace le revenu minimum d’insertion (RMI), l’allocation de parent isolé (API) et les dispositifs associés d’intéressement à la reprise d’activité. Le RSA apporte également un complément de revenu à des travailleurs pauvres qui n’auraient pas pu bénéficier de ces aides. Depuis le 1er septembre 2010, le RSA est étendu au moins de 25 ans (RSA jeunes) sous condition de justifier de deux ans d’activité en équivalent temps plein, au cours des trois dernières années.</t>
    </r>
  </si>
  <si>
    <r>
      <t xml:space="preserve">Taux d’allocataires du RSA : </t>
    </r>
    <r>
      <rPr>
        <sz val="10"/>
        <color indexed="8"/>
        <rFont val="Arial"/>
        <family val="2"/>
      </rPr>
      <t>nombre d’allocataires du RSA (socle et/ou activité) au 31 décembre 2013 pour 100 habitants de 25 à 59 ans (chiffre issu du recensement de la population 2011).</t>
    </r>
  </si>
  <si>
    <r>
      <t xml:space="preserve">Taux de personnes couvertes par le RSA : </t>
    </r>
    <r>
      <rPr>
        <sz val="10"/>
        <color indexed="8"/>
        <rFont val="Arial"/>
        <family val="2"/>
      </rPr>
      <t>nombre de personnes couvertes par le RSA (socle et/ou activité) au 31 décembre 2013 pour 100 habitants (chiffre issu du recensement de la population 2011).</t>
    </r>
  </si>
  <si>
    <r>
      <t xml:space="preserve">Taux d’allocataires du RSO : </t>
    </r>
    <r>
      <rPr>
        <sz val="10"/>
        <color indexed="8"/>
        <rFont val="Arial"/>
        <family val="2"/>
      </rPr>
      <t>nombre d’allocataires du RSO au 31 décembre 2013 pour 100 habitants de 50 ans et plus (chiffre issu du recensement de la population 2011).</t>
    </r>
  </si>
  <si>
    <r>
      <t xml:space="preserve">Taux de personnes couvertes par le RSO : </t>
    </r>
    <r>
      <rPr>
        <sz val="10"/>
        <color indexed="8"/>
        <rFont val="Arial"/>
        <family val="2"/>
      </rPr>
      <t>nombre de personnes couvertes par le RSO au 31 décembre 2013 pour 100 habitants de 50 ans et plus (chiffre issu du recensement de la population 2011).</t>
    </r>
  </si>
  <si>
    <r>
      <t xml:space="preserve">Taux d’allocataires de l’AAH : </t>
    </r>
    <r>
      <rPr>
        <sz val="10"/>
        <color indexed="8"/>
        <rFont val="Arial"/>
        <family val="2"/>
      </rPr>
      <t>nombre d’allocataires de l’AAH au 31 décembre 2013 pour 100 habitants âgés de 20 ans à 59 ans (chiffre issu du recensement de la population 2011).</t>
    </r>
  </si>
  <si>
    <r>
      <t xml:space="preserve">Taux de personnes couvertes par l’AAH : </t>
    </r>
    <r>
      <rPr>
        <sz val="10"/>
        <color indexed="8"/>
        <rFont val="Arial"/>
        <family val="2"/>
      </rPr>
      <t>nombre de personnes couvertes par l’AAH au 31 décembre 2013 pour 100 habitants âgés de 20 à 59 ans (chiffre issu du recensement de la population 2011).</t>
    </r>
  </si>
  <si>
    <r>
      <t xml:space="preserve">Demandes d’emploi en fin de mois (DEFM) : </t>
    </r>
    <r>
      <rPr>
        <sz val="10"/>
        <color indexed="8"/>
        <rFont val="Arial"/>
        <family val="2"/>
      </rPr>
      <t>les demandeurs sont les personnes inscrites en fin de mois au Pôle Emploi. Ici les données présentées concernent les DEFM de catégories A et B au 31 décembre 2013 à La Réunion.</t>
    </r>
  </si>
  <si>
    <r>
      <t xml:space="preserve">Allocation de Rentrée Scolaire (ARS) : </t>
    </r>
    <r>
      <rPr>
        <sz val="10"/>
        <color indexed="8"/>
        <rFont val="Arial"/>
        <family val="2"/>
      </rPr>
      <t>créée en 1986, elle est versée annuellement, sous conditions de ressources, aux familles ayant au moins un enfant à charge scolarisé ou en apprentissage, âgé de 6 à 18 ans non révolus au 16 septembre suivant la rentrée. Le montant de l'ARS dépend de l'âge de l'enfant et vaut pour la rentrée scolaire 2014-2015 : 362,63 € pour un enfant de 6 à 10 ans, 382,64 € pour un enfant de 11 à 14 ans et 395,90 € pour un enfant de 15 à 18 ans</t>
    </r>
  </si>
  <si>
    <t>Naissances domiciliées en 2013</t>
  </si>
  <si>
    <t>81*</t>
  </si>
  <si>
    <t>Demandeurs d’emploi en fin de mois de catégories AB au 31 décembre 2013</t>
  </si>
  <si>
    <t>Demandeurs d’emploi en fin de mois de catégories AB de moins de 25 ans au 31 décembre 2013</t>
  </si>
  <si>
    <t>Demandeurs d’emploi en fin de mois de catégories AB de 25 à 49 ans au 31 décembre 2013</t>
  </si>
  <si>
    <t>Demandeurs d’emploi en fin de mois de catégories AB hommes au 31 décembre 2013</t>
  </si>
  <si>
    <t>Demandeurs d’emploi en fin de mois de catégories AB hommes de 15 à 24 ans au 31 décembre 2013</t>
  </si>
  <si>
    <t>Demandeurs d’emploi en fin de mois de catégories AB hommes de 25 à 49 ans au 31 décembre 2013</t>
  </si>
  <si>
    <t>Demandeurs d’emploi en fin de mois de catégories AB hommes de 50 ans ou plus au 31 décembre 2013</t>
  </si>
  <si>
    <t>Demandeurs d’emploi en fin de mois de catégories AB femmes au 31 décembre 2013</t>
  </si>
  <si>
    <t>Demandeurs d’emploi en fin de mois de catégories AB femmes de 15 à 24 ans au 31 décembre 2013</t>
  </si>
  <si>
    <t>Demandeurs d’emploi en fin de mois de catégories AB femmes de 25 à 49 ans au 31 décembre 2013</t>
  </si>
  <si>
    <t>Demandeurs d’emploi en fin de mois de catégories AB femmes de 50 ans ou plus au 31 décembre 2013</t>
  </si>
  <si>
    <t>33*</t>
  </si>
  <si>
    <t>* enfants bénéficiaires "Hors département" non ventilés par commune mais inclus dans le total des enfants bénéficiaires de l'Allocation de Rentrée Scolaire (ARS) à La Réunion</t>
  </si>
  <si>
    <t>Nombre de logements sociaux au 1er janvier 2013</t>
  </si>
  <si>
    <t>Nombre de logements sociaux au 1er janvier 2013 pour 100 habitations principales</t>
  </si>
  <si>
    <t>Nombre de demandeurs actifs de logements sociaux au 1er janvier 2013</t>
  </si>
  <si>
    <t>* allocataires "Hors département" non ventilés par commune mais inclus dans le total des allocataires d'aides au logement à La Réunion</t>
  </si>
  <si>
    <t>TAUXLS_PLS2013</t>
  </si>
  <si>
    <t>Nombre de ménages demandeurs de logements sociaux au 1er janvier 2013 (pour 100 ménages)</t>
  </si>
  <si>
    <t>Nombre de demandeurs de logements sociaux au 1er janvier 2013 (pour 100 logements sociaux existants)</t>
  </si>
  <si>
    <t xml:space="preserve">Sources : CAF Réunion, ARMOS-OI, INSEE (recensement de population 2011) - Exploitation ORS Réunion </t>
  </si>
  <si>
    <t>TXMINV2013</t>
  </si>
  <si>
    <t>TAUXMIN_2013</t>
  </si>
  <si>
    <t>Nombre de naissances chez des mères mineures en 2013</t>
  </si>
  <si>
    <t>Nombre de naissances chez des mères mineures en 2013 (pour 100 naissances vivantes)</t>
  </si>
  <si>
    <t>Nombre moyen de décès d'enfants de moins de un an sur la période 2011-2013</t>
  </si>
  <si>
    <t>2011-2013</t>
  </si>
  <si>
    <t>Nombre de bénéficiaires de la CMU complémentaire au 1er janvier 2014</t>
  </si>
  <si>
    <t>Nombre d'hommes bénéficiaires de la CMU complémentaire au 1er janvier 2014</t>
  </si>
  <si>
    <t>ACS_2014</t>
  </si>
  <si>
    <t>Nombre de bénéficiaires de la CMU complémentaire au 1er janvier 2014 (pour 100 habitants)</t>
  </si>
  <si>
    <t>Nombre de bénéficiaires de l'Aide Complémentaire Santé (ACS) au 1er janvier 2014</t>
  </si>
  <si>
    <t>2014 nd</t>
  </si>
  <si>
    <t>Nombre de bénéficiaires de l'Aide Complémentaire Santé (ACS) au 1er janvier 2014 (pour 100 habitants)</t>
  </si>
  <si>
    <t>Nombre de bénéficiaires de la CMU de base au 1er janvier 2014 (pour 100 habitants)</t>
  </si>
  <si>
    <t>Nombre de femmes bénéficiaires de la CMU complémentaire au 1er janvier 2014</t>
  </si>
  <si>
    <t>Source : INSEE Etat-civil - Exploitation ORS Réunion - (ns : inférieur ou égal à 5)</t>
  </si>
  <si>
    <t>ns</t>
  </si>
  <si>
    <t>Sources : ADELI, ARS OI, INSEE  - Exploitation ARS OI</t>
  </si>
  <si>
    <t>Pour plus de précisions sur les indicateurs (unité, …) :</t>
  </si>
  <si>
    <t>Sources : ATIH, PMSI 2011 (séjours en hospitalisation complète), INSEE - Exploitation ARS OI - ORS Réunion - (ns : inférieur ou égal à 5)</t>
  </si>
  <si>
    <t>Sources : INSERM Cépidc, INSEE - Exploitation ORS Réunion - (ns : inférieur ou égal à 5)</t>
  </si>
  <si>
    <t>Sources : CNAMTS, CCMSA, RSI, FNORS, INSEE - Exploitation ORS Réunion - (ns : inférieur ou égal à 5)</t>
  </si>
  <si>
    <t>&lt;5*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</si>
</sst>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 numFmtId="168" formatCode="#,##0.0"/>
    <numFmt numFmtId="169" formatCode="0.0000000"/>
    <numFmt numFmtId="170" formatCode="0.000000"/>
    <numFmt numFmtId="171" formatCode="0.00000"/>
    <numFmt numFmtId="172" formatCode="0.0000"/>
    <numFmt numFmtId="173" formatCode="0.000"/>
    <numFmt numFmtId="174" formatCode="0.0"/>
    <numFmt numFmtId="175" formatCode="#,##0.000"/>
    <numFmt numFmtId="176" formatCode="#\ ##0"/>
    <numFmt numFmtId="177" formatCode="#\ #,#00"/>
    <numFmt numFmtId="178" formatCode="#\ ##0.0"/>
  </numFmts>
  <fonts count="103">
    <font>
      <sz val="11"/>
      <color theme="1"/>
      <name val="Calibri"/>
      <family val="2"/>
    </font>
    <font>
      <sz val="11"/>
      <color indexed="8"/>
      <name val="Calibri"/>
      <family val="2"/>
    </font>
    <font>
      <b/>
      <sz val="8"/>
      <name val="Arial"/>
      <family val="2"/>
    </font>
    <font>
      <sz val="10"/>
      <name val="Arial"/>
      <family val="2"/>
    </font>
    <font>
      <b/>
      <sz val="10"/>
      <color indexed="8"/>
      <name val="Arial"/>
      <family val="2"/>
    </font>
    <font>
      <b/>
      <sz val="9"/>
      <color indexed="18"/>
      <name val="Arial"/>
      <family val="2"/>
    </font>
    <font>
      <sz val="9"/>
      <color indexed="8"/>
      <name val="Arial"/>
      <family val="2"/>
    </font>
    <font>
      <b/>
      <sz val="9"/>
      <color indexed="53"/>
      <name val="Arial"/>
      <family val="2"/>
    </font>
    <font>
      <b/>
      <sz val="9"/>
      <color indexed="48"/>
      <name val="Arial"/>
      <family val="2"/>
    </font>
    <font>
      <b/>
      <sz val="10"/>
      <color indexed="18"/>
      <name val="Arial"/>
      <family val="2"/>
    </font>
    <font>
      <b/>
      <sz val="10"/>
      <color indexed="53"/>
      <name val="Arial"/>
      <family val="2"/>
    </font>
    <font>
      <b/>
      <u val="single"/>
      <sz val="10"/>
      <color indexed="53"/>
      <name val="Arial"/>
      <family val="2"/>
    </font>
    <font>
      <b/>
      <sz val="10"/>
      <color indexed="48"/>
      <name val="Arial"/>
      <family val="2"/>
    </font>
    <font>
      <b/>
      <u val="single"/>
      <sz val="10"/>
      <color indexed="48"/>
      <name val="Arial"/>
      <family val="2"/>
    </font>
    <font>
      <b/>
      <sz val="9"/>
      <color indexed="10"/>
      <name val="Arial"/>
      <family val="2"/>
    </font>
    <font>
      <b/>
      <sz val="10"/>
      <color indexed="10"/>
      <name val="Arial"/>
      <family val="2"/>
    </font>
    <font>
      <b/>
      <u val="single"/>
      <sz val="10"/>
      <color indexed="10"/>
      <name val="Arial"/>
      <family val="2"/>
    </font>
    <font>
      <b/>
      <sz val="9"/>
      <color indexed="17"/>
      <name val="Arial"/>
      <family val="2"/>
    </font>
    <font>
      <sz val="7"/>
      <color indexed="8"/>
      <name val="Times New Roman"/>
      <family val="1"/>
    </font>
    <font>
      <b/>
      <sz val="10"/>
      <name val="Arial"/>
      <family val="2"/>
    </font>
    <font>
      <sz val="10"/>
      <color indexed="8"/>
      <name val="Arial"/>
      <family val="2"/>
    </font>
    <font>
      <vertAlign val="superscript"/>
      <sz val="10"/>
      <color indexed="8"/>
      <name val="Arial"/>
      <family val="2"/>
    </font>
    <font>
      <b/>
      <u val="single"/>
      <sz val="10"/>
      <color indexed="18"/>
      <name val="Arial"/>
      <family val="2"/>
    </font>
    <font>
      <b/>
      <sz val="10"/>
      <color indexed="17"/>
      <name val="Arial"/>
      <family val="2"/>
    </font>
    <font>
      <b/>
      <u val="single"/>
      <sz val="10"/>
      <color indexed="17"/>
      <name val="Arial"/>
      <family val="2"/>
    </font>
    <font>
      <b/>
      <sz val="7"/>
      <color indexed="8"/>
      <name val="Times New Roman"/>
      <family val="1"/>
    </font>
    <font>
      <sz val="8"/>
      <name val="Arial"/>
      <family val="2"/>
    </font>
    <font>
      <sz val="9"/>
      <name val="Tahoma"/>
      <family val="2"/>
    </font>
    <font>
      <b/>
      <sz val="9"/>
      <name val="Tahoma"/>
      <family val="2"/>
    </font>
    <font>
      <i/>
      <sz val="8"/>
      <name val="Arial"/>
      <family val="2"/>
    </font>
    <font>
      <b/>
      <i/>
      <sz val="8"/>
      <name val="Arial"/>
      <family val="2"/>
    </font>
    <font>
      <sz val="10"/>
      <color indexed="8"/>
      <name val="Calibri"/>
      <family val="0"/>
    </font>
    <font>
      <sz val="8.45"/>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color indexed="8"/>
      <name val="Arial"/>
      <family val="2"/>
    </font>
    <font>
      <b/>
      <sz val="14"/>
      <color indexed="56"/>
      <name val="Arial"/>
      <family val="2"/>
    </font>
    <font>
      <b/>
      <sz val="12"/>
      <color indexed="8"/>
      <name val="Arial"/>
      <family val="2"/>
    </font>
    <font>
      <sz val="4"/>
      <color indexed="8"/>
      <name val="Arial"/>
      <family val="2"/>
    </font>
    <font>
      <sz val="11"/>
      <color indexed="8"/>
      <name val="Arial"/>
      <family val="2"/>
    </font>
    <font>
      <u val="single"/>
      <sz val="10"/>
      <color indexed="56"/>
      <name val="Arial"/>
      <family val="2"/>
    </font>
    <font>
      <b/>
      <u val="single"/>
      <sz val="10"/>
      <color indexed="8"/>
      <name val="Arial"/>
      <family val="2"/>
    </font>
    <font>
      <b/>
      <sz val="20"/>
      <color indexed="56"/>
      <name val="Arial"/>
      <family val="2"/>
    </font>
    <font>
      <b/>
      <sz val="10"/>
      <color indexed="56"/>
      <name val="Arial"/>
      <family val="2"/>
    </font>
    <font>
      <sz val="18"/>
      <color indexed="56"/>
      <name val="Arial"/>
      <family val="2"/>
    </font>
    <font>
      <sz val="11"/>
      <name val="Calibri"/>
      <family val="2"/>
    </font>
    <font>
      <sz val="10"/>
      <color indexed="8"/>
      <name val="Times New Roman"/>
      <family val="1"/>
    </font>
    <font>
      <i/>
      <sz val="8"/>
      <color indexed="8"/>
      <name val="Arial"/>
      <family val="2"/>
    </font>
    <font>
      <b/>
      <sz val="10"/>
      <color indexed="8"/>
      <name val="Calibri"/>
      <family val="0"/>
    </font>
    <font>
      <b/>
      <sz val="18"/>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u val="single"/>
      <sz val="10"/>
      <color theme="1"/>
      <name val="Arial"/>
      <family val="2"/>
    </font>
    <font>
      <b/>
      <sz val="14"/>
      <color theme="3"/>
      <name val="Arial"/>
      <family val="2"/>
    </font>
    <font>
      <b/>
      <sz val="12"/>
      <color theme="1"/>
      <name val="Arial"/>
      <family val="2"/>
    </font>
    <font>
      <sz val="4"/>
      <color theme="1"/>
      <name val="Arial"/>
      <family val="2"/>
    </font>
    <font>
      <sz val="9"/>
      <color theme="1"/>
      <name val="Arial"/>
      <family val="2"/>
    </font>
    <font>
      <b/>
      <sz val="9"/>
      <color theme="9" tint="-0.24997000396251678"/>
      <name val="Arial"/>
      <family val="2"/>
    </font>
    <font>
      <b/>
      <sz val="10"/>
      <color theme="9" tint="-0.24997000396251678"/>
      <name val="Arial"/>
      <family val="2"/>
    </font>
    <font>
      <sz val="11"/>
      <color theme="1"/>
      <name val="Arial"/>
      <family val="2"/>
    </font>
    <font>
      <u val="single"/>
      <sz val="10"/>
      <color theme="3"/>
      <name val="Arial"/>
      <family val="2"/>
    </font>
    <font>
      <b/>
      <u val="single"/>
      <sz val="10"/>
      <color theme="1"/>
      <name val="Arial"/>
      <family val="2"/>
    </font>
    <font>
      <b/>
      <sz val="10"/>
      <color rgb="FF000000"/>
      <name val="Arial"/>
      <family val="2"/>
    </font>
    <font>
      <b/>
      <sz val="10"/>
      <color rgb="FF000080"/>
      <name val="Arial"/>
      <family val="2"/>
    </font>
    <font>
      <b/>
      <sz val="20"/>
      <color theme="3"/>
      <name val="Arial"/>
      <family val="2"/>
    </font>
    <font>
      <b/>
      <sz val="10"/>
      <color theme="3"/>
      <name val="Arial"/>
      <family val="2"/>
    </font>
    <font>
      <sz val="18"/>
      <color theme="3"/>
      <name val="Arial"/>
      <family val="2"/>
    </font>
    <font>
      <b/>
      <u val="single"/>
      <sz val="10"/>
      <color theme="9" tint="-0.24997000396251678"/>
      <name val="Arial"/>
      <family val="2"/>
    </font>
    <font>
      <sz val="10"/>
      <color theme="1"/>
      <name val="Times New Roman"/>
      <family val="1"/>
    </font>
    <font>
      <i/>
      <sz val="8"/>
      <color theme="1"/>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indexed="27"/>
        <bgColor indexed="64"/>
      </patternFill>
    </fill>
    <fill>
      <patternFill patternType="solid">
        <fgColor indexed="2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tint="-0.24997000396251678"/>
        <bgColor indexed="64"/>
      </patternFill>
    </fill>
    <fill>
      <patternFill patternType="solid">
        <fgColor rgb="FFFF8080"/>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color indexed="18"/>
      </right>
      <top style="medium">
        <color indexed="18"/>
      </top>
      <bottom>
        <color indexed="63"/>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
      <left>
        <color indexed="63"/>
      </left>
      <right style="medium">
        <color indexed="53"/>
      </right>
      <top>
        <color indexed="63"/>
      </top>
      <bottom>
        <color indexed="63"/>
      </bottom>
    </border>
    <border>
      <left>
        <color indexed="63"/>
      </left>
      <right style="medium">
        <color indexed="53"/>
      </right>
      <top style="medium">
        <color indexed="53"/>
      </top>
      <bottom style="medium">
        <color indexed="53"/>
      </bottom>
    </border>
    <border>
      <left style="medium">
        <color indexed="40"/>
      </left>
      <right style="medium">
        <color indexed="40"/>
      </right>
      <top style="medium">
        <color indexed="40"/>
      </top>
      <bottom style="medium">
        <color indexed="40"/>
      </bottom>
    </border>
    <border>
      <left style="medium">
        <color indexed="40"/>
      </left>
      <right style="medium">
        <color indexed="40"/>
      </right>
      <top>
        <color indexed="63"/>
      </top>
      <bottom>
        <color indexed="63"/>
      </bottom>
    </border>
    <border>
      <left>
        <color indexed="63"/>
      </left>
      <right style="medium">
        <color indexed="40"/>
      </right>
      <top>
        <color indexed="63"/>
      </top>
      <bottom>
        <color indexed="63"/>
      </bottom>
    </border>
    <border>
      <left>
        <color indexed="63"/>
      </left>
      <right style="medium">
        <color indexed="40"/>
      </right>
      <top style="medium">
        <color indexed="40"/>
      </top>
      <bottom style="medium">
        <color indexed="40"/>
      </bottom>
    </border>
    <border>
      <left style="medium">
        <color indexed="51"/>
      </left>
      <right style="medium">
        <color indexed="51"/>
      </right>
      <top>
        <color indexed="63"/>
      </top>
      <bottom>
        <color indexed="63"/>
      </bottom>
    </border>
    <border>
      <left>
        <color indexed="63"/>
      </left>
      <right style="medium">
        <color indexed="51"/>
      </right>
      <top>
        <color indexed="63"/>
      </top>
      <bottom>
        <color indexed="63"/>
      </bottom>
    </border>
    <border>
      <left style="medium">
        <color indexed="51"/>
      </left>
      <right style="medium">
        <color indexed="51"/>
      </right>
      <top style="medium">
        <color indexed="51"/>
      </top>
      <bottom style="medium">
        <color indexed="51"/>
      </bottom>
    </border>
    <border>
      <left>
        <color indexed="63"/>
      </left>
      <right style="medium">
        <color indexed="51"/>
      </right>
      <top style="medium">
        <color indexed="51"/>
      </top>
      <bottom style="medium">
        <color indexed="51"/>
      </bottom>
    </border>
    <border>
      <left style="medium">
        <color indexed="10"/>
      </left>
      <right style="medium">
        <color indexed="10"/>
      </right>
      <top style="medium">
        <color indexed="10"/>
      </top>
      <bottom style="medium">
        <color indexed="10"/>
      </bottom>
    </border>
    <border>
      <left>
        <color indexed="63"/>
      </left>
      <right style="medium">
        <color indexed="10"/>
      </right>
      <top>
        <color indexed="63"/>
      </top>
      <bottom>
        <color indexed="63"/>
      </bottom>
    </border>
    <border>
      <left style="medium">
        <color indexed="17"/>
      </left>
      <right style="medium">
        <color indexed="17"/>
      </right>
      <top style="medium">
        <color indexed="17"/>
      </top>
      <bottom style="medium">
        <color indexed="17"/>
      </bottom>
    </border>
    <border>
      <left style="medium">
        <color indexed="17"/>
      </left>
      <right style="medium">
        <color indexed="17"/>
      </right>
      <top style="medium">
        <color indexed="17"/>
      </top>
      <bottom>
        <color indexed="63"/>
      </bottom>
    </border>
    <border>
      <left style="medium">
        <color indexed="17"/>
      </left>
      <right style="medium">
        <color indexed="17"/>
      </right>
      <top>
        <color indexed="63"/>
      </top>
      <bottom>
        <color indexed="63"/>
      </bottom>
    </border>
    <border>
      <left style="medium">
        <color indexed="17"/>
      </left>
      <right style="medium">
        <color indexed="17"/>
      </right>
      <top>
        <color indexed="63"/>
      </top>
      <bottom style="medium">
        <color indexed="17"/>
      </bottom>
    </border>
    <border>
      <left>
        <color indexed="63"/>
      </left>
      <right style="medium">
        <color indexed="18"/>
      </right>
      <top style="medium">
        <color indexed="18"/>
      </top>
      <bottom style="medium">
        <color indexed="18"/>
      </bottom>
    </border>
    <border>
      <left style="medium">
        <color indexed="53"/>
      </left>
      <right style="medium">
        <color indexed="53"/>
      </right>
      <top style="medium">
        <color indexed="53"/>
      </top>
      <bottom style="medium">
        <color indexed="53"/>
      </bottom>
    </border>
    <border>
      <left style="medium">
        <color indexed="40"/>
      </left>
      <right style="medium">
        <color indexed="40"/>
      </right>
      <top style="medium">
        <color indexed="40"/>
      </top>
      <bottom>
        <color indexed="63"/>
      </bottom>
    </border>
    <border>
      <left style="medium">
        <color indexed="18"/>
      </left>
      <right style="medium">
        <color indexed="18"/>
      </right>
      <top style="medium">
        <color indexed="18"/>
      </top>
      <bottom style="medium">
        <color indexed="18"/>
      </bottom>
    </border>
    <border>
      <left style="medium">
        <color indexed="53"/>
      </left>
      <right style="medium">
        <color indexed="53"/>
      </right>
      <top>
        <color indexed="63"/>
      </top>
      <bottom>
        <color indexed="63"/>
      </bottom>
    </border>
    <border>
      <left style="medium">
        <color indexed="10"/>
      </left>
      <right style="medium">
        <color indexed="10"/>
      </right>
      <top>
        <color indexed="63"/>
      </top>
      <bottom>
        <color indexed="63"/>
      </bottom>
    </border>
    <border>
      <left style="medium">
        <color indexed="40"/>
      </left>
      <right>
        <color indexed="63"/>
      </right>
      <top>
        <color indexed="63"/>
      </top>
      <bottom>
        <color indexed="63"/>
      </bottom>
    </border>
    <border>
      <left style="medium">
        <color indexed="40"/>
      </left>
      <right>
        <color indexed="63"/>
      </right>
      <top style="medium">
        <color indexed="40"/>
      </top>
      <bottom style="medium">
        <color indexed="40"/>
      </bottom>
    </border>
    <border>
      <left>
        <color indexed="63"/>
      </left>
      <right style="medium">
        <color indexed="18"/>
      </right>
      <top>
        <color indexed="63"/>
      </top>
      <bottom style="medium">
        <color indexed="18"/>
      </bottom>
    </border>
    <border>
      <left>
        <color indexed="63"/>
      </left>
      <right style="medium">
        <color indexed="18"/>
      </right>
      <top>
        <color indexed="63"/>
      </top>
      <bottom>
        <color indexed="63"/>
      </bottom>
    </border>
    <border>
      <left>
        <color indexed="63"/>
      </left>
      <right style="medium">
        <color indexed="53"/>
      </right>
      <top>
        <color indexed="63"/>
      </top>
      <bottom style="medium">
        <color indexed="53"/>
      </bottom>
    </border>
    <border>
      <left style="medium">
        <color indexed="53"/>
      </left>
      <right style="medium">
        <color indexed="53"/>
      </right>
      <top style="medium">
        <color indexed="53"/>
      </top>
      <bottom>
        <color indexed="63"/>
      </bottom>
    </border>
    <border>
      <left>
        <color indexed="63"/>
      </left>
      <right style="medium">
        <color indexed="53"/>
      </right>
      <top style="medium">
        <color indexed="53"/>
      </top>
      <bottom>
        <color indexed="63"/>
      </bottom>
    </border>
    <border>
      <left style="medium">
        <color indexed="53"/>
      </left>
      <right style="medium">
        <color indexed="53"/>
      </right>
      <top>
        <color indexed="63"/>
      </top>
      <bottom style="medium">
        <color indexed="53"/>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
      <left style="medium">
        <color indexed="51"/>
      </left>
      <right style="medium">
        <color indexed="51"/>
      </right>
      <top style="medium">
        <color indexed="51"/>
      </top>
      <bottom>
        <color indexed="63"/>
      </bottom>
    </border>
    <border>
      <left>
        <color indexed="63"/>
      </left>
      <right style="medium">
        <color indexed="51"/>
      </right>
      <top style="medium">
        <color indexed="51"/>
      </top>
      <bottom>
        <color indexed="63"/>
      </bottom>
    </border>
    <border>
      <left style="medium">
        <color indexed="51"/>
      </left>
      <right style="medium">
        <color indexed="51"/>
      </right>
      <top>
        <color indexed="63"/>
      </top>
      <bottom style="medium">
        <color indexed="51"/>
      </bottom>
    </border>
    <border>
      <left>
        <color indexed="63"/>
      </left>
      <right style="medium">
        <color indexed="51"/>
      </right>
      <top>
        <color indexed="63"/>
      </top>
      <bottom style="medium">
        <color indexed="51"/>
      </bottom>
    </border>
    <border>
      <left style="medium">
        <color indexed="40"/>
      </left>
      <right>
        <color indexed="63"/>
      </right>
      <top style="medium">
        <color indexed="40"/>
      </top>
      <bottom>
        <color indexed="63"/>
      </bottom>
    </border>
    <border>
      <left style="medium">
        <color indexed="40"/>
      </left>
      <right>
        <color indexed="63"/>
      </right>
      <top>
        <color indexed="63"/>
      </top>
      <bottom style="medium">
        <color indexed="40"/>
      </bottom>
    </border>
    <border>
      <left style="medium">
        <color indexed="40"/>
      </left>
      <right style="medium">
        <color indexed="40"/>
      </right>
      <top>
        <color indexed="63"/>
      </top>
      <bottom style="medium">
        <color indexed="40"/>
      </bottom>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style="medium">
        <color rgb="FFFF0000"/>
      </left>
      <right style="medium">
        <color indexed="10"/>
      </right>
      <top>
        <color indexed="63"/>
      </top>
      <bottom>
        <color indexed="63"/>
      </bottom>
    </border>
    <border>
      <left style="medium">
        <color indexed="10"/>
      </left>
      <right style="medium">
        <color indexed="10"/>
      </right>
      <top style="medium">
        <color rgb="FFFF0000"/>
      </top>
      <bottom>
        <color indexed="63"/>
      </bottom>
    </border>
    <border>
      <left style="medium">
        <color indexed="10"/>
      </left>
      <right style="medium">
        <color indexed="10"/>
      </right>
      <top>
        <color indexed="63"/>
      </top>
      <bottom style="medium">
        <color rgb="FFFF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0" borderId="2" applyNumberFormat="0" applyFill="0" applyAlignment="0" applyProtection="0"/>
    <xf numFmtId="0" fontId="0" fillId="27" borderId="3" applyNumberFormat="0" applyFont="0" applyAlignment="0" applyProtection="0"/>
    <xf numFmtId="0" fontId="69" fillId="28" borderId="1" applyNumberFormat="0" applyAlignment="0" applyProtection="0"/>
    <xf numFmtId="0" fontId="70" fillId="29" borderId="0" applyNumberFormat="0" applyBorder="0" applyAlignment="0" applyProtection="0"/>
    <xf numFmtId="0" fontId="2" fillId="0" borderId="0" applyNumberFormat="0" applyFill="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0" fontId="3" fillId="0" borderId="0">
      <alignment/>
      <protection/>
    </xf>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313">
    <xf numFmtId="0" fontId="0" fillId="0" borderId="0" xfId="0" applyFont="1" applyAlignment="1">
      <alignment/>
    </xf>
    <xf numFmtId="0" fontId="82" fillId="0" borderId="0" xfId="45" applyNumberFormat="1" applyFont="1" applyFill="1" applyAlignment="1">
      <alignment horizontal="center" vertical="center"/>
    </xf>
    <xf numFmtId="0" fontId="82" fillId="0" borderId="0" xfId="0" applyFont="1" applyFill="1" applyAlignment="1">
      <alignment horizontal="center"/>
    </xf>
    <xf numFmtId="0" fontId="82" fillId="0" borderId="0" xfId="0" applyFont="1" applyAlignment="1">
      <alignment horizontal="center"/>
    </xf>
    <xf numFmtId="3" fontId="82" fillId="0" borderId="0" xfId="0" applyNumberFormat="1" applyFont="1" applyAlignment="1">
      <alignment horizontal="center"/>
    </xf>
    <xf numFmtId="0" fontId="83" fillId="0" borderId="0" xfId="0" applyFont="1" applyAlignment="1">
      <alignment horizontal="center" vertical="center"/>
    </xf>
    <xf numFmtId="0" fontId="82" fillId="0" borderId="0" xfId="0" applyFont="1" applyAlignment="1">
      <alignment horizontal="center" vertical="center"/>
    </xf>
    <xf numFmtId="0" fontId="82" fillId="0" borderId="0" xfId="0" applyFont="1" applyAlignment="1">
      <alignment/>
    </xf>
    <xf numFmtId="3" fontId="82" fillId="0" borderId="0" xfId="0" applyNumberFormat="1" applyFont="1" applyBorder="1" applyAlignment="1">
      <alignment horizontal="center"/>
    </xf>
    <xf numFmtId="3" fontId="82" fillId="0" borderId="0" xfId="0" applyNumberFormat="1" applyFont="1" applyAlignment="1">
      <alignment/>
    </xf>
    <xf numFmtId="0" fontId="82" fillId="0" borderId="0" xfId="0" applyFont="1" applyBorder="1" applyAlignment="1">
      <alignment horizontal="center"/>
    </xf>
    <xf numFmtId="0" fontId="5" fillId="33" borderId="10" xfId="0" applyFont="1" applyFill="1" applyBorder="1" applyAlignment="1">
      <alignment horizontal="center"/>
    </xf>
    <xf numFmtId="3" fontId="6" fillId="0" borderId="11" xfId="0" applyNumberFormat="1" applyFont="1" applyBorder="1" applyAlignment="1">
      <alignment horizontal="center"/>
    </xf>
    <xf numFmtId="0" fontId="6" fillId="0" borderId="11" xfId="0" applyFont="1" applyBorder="1" applyAlignment="1">
      <alignment horizontal="center"/>
    </xf>
    <xf numFmtId="3" fontId="6" fillId="0" borderId="12" xfId="0" applyNumberFormat="1" applyFont="1" applyBorder="1" applyAlignment="1">
      <alignment horizontal="center"/>
    </xf>
    <xf numFmtId="0" fontId="6" fillId="0" borderId="12" xfId="0" applyFont="1" applyBorder="1" applyAlignment="1">
      <alignment horizontal="center"/>
    </xf>
    <xf numFmtId="3" fontId="6" fillId="0" borderId="13" xfId="0" applyNumberFormat="1" applyFont="1" applyBorder="1" applyAlignment="1">
      <alignment horizontal="center"/>
    </xf>
    <xf numFmtId="0" fontId="6" fillId="0" borderId="13" xfId="0" applyFont="1" applyBorder="1" applyAlignment="1">
      <alignment horizontal="center"/>
    </xf>
    <xf numFmtId="3" fontId="6" fillId="0" borderId="14" xfId="0" applyNumberFormat="1"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3" fontId="6" fillId="0" borderId="14" xfId="0" applyNumberFormat="1" applyFont="1" applyBorder="1" applyAlignment="1">
      <alignment horizontal="center"/>
    </xf>
    <xf numFmtId="0" fontId="8" fillId="34" borderId="16" xfId="0" applyFont="1" applyFill="1" applyBorder="1" applyAlignment="1">
      <alignment horizontal="center" wrapText="1"/>
    </xf>
    <xf numFmtId="3" fontId="6" fillId="0" borderId="17" xfId="0" applyNumberFormat="1" applyFont="1" applyBorder="1" applyAlignment="1">
      <alignment horizontal="center"/>
    </xf>
    <xf numFmtId="3" fontId="6" fillId="0" borderId="18" xfId="0" applyNumberFormat="1" applyFont="1" applyBorder="1" applyAlignment="1">
      <alignment horizontal="center"/>
    </xf>
    <xf numFmtId="3" fontId="6" fillId="0" borderId="16" xfId="0" applyNumberFormat="1" applyFont="1" applyBorder="1" applyAlignment="1">
      <alignment horizontal="center"/>
    </xf>
    <xf numFmtId="3" fontId="6" fillId="0" borderId="19" xfId="0" applyNumberFormat="1" applyFont="1" applyBorder="1" applyAlignment="1">
      <alignment horizontal="center"/>
    </xf>
    <xf numFmtId="0" fontId="84" fillId="0" borderId="0" xfId="0" applyFont="1" applyAlignment="1">
      <alignment horizontal="center" vertical="center"/>
    </xf>
    <xf numFmtId="0" fontId="6" fillId="0" borderId="20" xfId="0" applyFont="1" applyBorder="1" applyAlignment="1">
      <alignment horizontal="center"/>
    </xf>
    <xf numFmtId="0" fontId="6" fillId="0" borderId="21" xfId="0" applyFont="1" applyBorder="1" applyAlignment="1">
      <alignment horizontal="center"/>
    </xf>
    <xf numFmtId="3" fontId="6" fillId="0" borderId="20" xfId="0" applyNumberFormat="1" applyFont="1" applyBorder="1" applyAlignment="1">
      <alignment horizontal="center"/>
    </xf>
    <xf numFmtId="3" fontId="6" fillId="0" borderId="21" xfId="0" applyNumberFormat="1" applyFont="1" applyBorder="1" applyAlignment="1">
      <alignment horizontal="center"/>
    </xf>
    <xf numFmtId="9" fontId="6" fillId="0" borderId="21" xfId="53" applyFont="1" applyBorder="1" applyAlignment="1">
      <alignment horizontal="center"/>
    </xf>
    <xf numFmtId="3" fontId="6" fillId="0" borderId="22" xfId="0" applyNumberFormat="1" applyFont="1" applyBorder="1" applyAlignment="1">
      <alignment horizontal="center"/>
    </xf>
    <xf numFmtId="3" fontId="6" fillId="0" borderId="23" xfId="0" applyNumberFormat="1" applyFont="1" applyBorder="1" applyAlignment="1">
      <alignment horizontal="center"/>
    </xf>
    <xf numFmtId="0" fontId="14" fillId="35" borderId="24" xfId="0" applyFont="1" applyFill="1" applyBorder="1" applyAlignment="1">
      <alignment horizontal="center"/>
    </xf>
    <xf numFmtId="0" fontId="6" fillId="0" borderId="25" xfId="0" applyFont="1" applyBorder="1" applyAlignment="1">
      <alignment horizontal="center"/>
    </xf>
    <xf numFmtId="0" fontId="6" fillId="0" borderId="24" xfId="0" applyFont="1" applyBorder="1" applyAlignment="1">
      <alignment horizontal="center"/>
    </xf>
    <xf numFmtId="0" fontId="17" fillId="36" borderId="26" xfId="0" applyFont="1" applyFill="1" applyBorder="1" applyAlignment="1">
      <alignment horizontal="center" wrapText="1"/>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26" xfId="0" applyFont="1" applyBorder="1" applyAlignment="1">
      <alignment horizontal="center"/>
    </xf>
    <xf numFmtId="3" fontId="6" fillId="0" borderId="30" xfId="0" applyNumberFormat="1" applyFont="1" applyBorder="1" applyAlignment="1">
      <alignment horizontal="center"/>
    </xf>
    <xf numFmtId="3" fontId="6" fillId="0" borderId="15" xfId="0" applyNumberFormat="1" applyFont="1" applyBorder="1" applyAlignment="1">
      <alignment horizontal="center"/>
    </xf>
    <xf numFmtId="0" fontId="0" fillId="0" borderId="0" xfId="0" applyAlignment="1">
      <alignment horizontal="center"/>
    </xf>
    <xf numFmtId="0" fontId="85" fillId="0" borderId="0" xfId="0" applyFont="1" applyAlignment="1">
      <alignment/>
    </xf>
    <xf numFmtId="0" fontId="86" fillId="0" borderId="0" xfId="0" applyFont="1" applyAlignment="1">
      <alignment/>
    </xf>
    <xf numFmtId="0" fontId="87" fillId="0" borderId="0" xfId="0" applyFont="1" applyAlignment="1">
      <alignment horizontal="justify"/>
    </xf>
    <xf numFmtId="0" fontId="88" fillId="0" borderId="0" xfId="0" applyFont="1" applyAlignment="1">
      <alignment/>
    </xf>
    <xf numFmtId="0" fontId="89" fillId="37" borderId="22" xfId="0" applyFont="1" applyFill="1" applyBorder="1" applyAlignment="1">
      <alignment horizontal="center"/>
    </xf>
    <xf numFmtId="0" fontId="10" fillId="38" borderId="31" xfId="0" applyFont="1" applyFill="1" applyBorder="1" applyAlignment="1">
      <alignment horizontal="center" vertical="center" wrapText="1"/>
    </xf>
    <xf numFmtId="0" fontId="15" fillId="35" borderId="24" xfId="0" applyFont="1" applyFill="1" applyBorder="1" applyAlignment="1">
      <alignment horizontal="center" vertical="center"/>
    </xf>
    <xf numFmtId="0" fontId="90" fillId="37" borderId="22" xfId="0" applyFont="1" applyFill="1" applyBorder="1" applyAlignment="1">
      <alignment horizontal="center" vertical="center"/>
    </xf>
    <xf numFmtId="0" fontId="12" fillId="34" borderId="16" xfId="0" applyFont="1" applyFill="1" applyBorder="1" applyAlignment="1">
      <alignment horizontal="center" vertical="center" wrapText="1"/>
    </xf>
    <xf numFmtId="164" fontId="6" fillId="0" borderId="27" xfId="53" applyNumberFormat="1" applyFont="1" applyBorder="1" applyAlignment="1">
      <alignment horizontal="center"/>
    </xf>
    <xf numFmtId="164" fontId="6" fillId="0" borderId="28" xfId="53" applyNumberFormat="1" applyFont="1" applyBorder="1" applyAlignment="1">
      <alignment horizontal="center"/>
    </xf>
    <xf numFmtId="164" fontId="6" fillId="0" borderId="29" xfId="53" applyNumberFormat="1" applyFont="1" applyBorder="1" applyAlignment="1">
      <alignment horizontal="center"/>
    </xf>
    <xf numFmtId="164" fontId="6" fillId="0" borderId="26" xfId="53" applyNumberFormat="1" applyFont="1" applyBorder="1" applyAlignment="1">
      <alignment horizontal="center"/>
    </xf>
    <xf numFmtId="0" fontId="82" fillId="0" borderId="0" xfId="0" applyFont="1" applyAlignment="1">
      <alignment horizontal="left"/>
    </xf>
    <xf numFmtId="168" fontId="6" fillId="0" borderId="17" xfId="0" applyNumberFormat="1" applyFont="1" applyBorder="1" applyAlignment="1">
      <alignment horizontal="center"/>
    </xf>
    <xf numFmtId="0" fontId="86" fillId="0" borderId="0" xfId="0" applyFont="1" applyFill="1" applyAlignment="1">
      <alignment/>
    </xf>
    <xf numFmtId="0" fontId="91" fillId="0" borderId="0" xfId="0" applyFont="1" applyFill="1" applyAlignment="1">
      <alignment/>
    </xf>
    <xf numFmtId="0" fontId="0" fillId="0" borderId="0" xfId="0" applyFill="1" applyAlignment="1">
      <alignment/>
    </xf>
    <xf numFmtId="0" fontId="82" fillId="0" borderId="0" xfId="0" applyFont="1" applyFill="1" applyAlignment="1">
      <alignment horizontal="left" vertical="center" wrapText="1"/>
    </xf>
    <xf numFmtId="0" fontId="0" fillId="0" borderId="0" xfId="0" applyFill="1" applyAlignment="1">
      <alignment/>
    </xf>
    <xf numFmtId="0" fontId="3" fillId="0" borderId="0" xfId="45" applyFont="1" applyFill="1" applyAlignment="1">
      <alignment horizontal="left" indent="1"/>
    </xf>
    <xf numFmtId="0" fontId="19" fillId="0" borderId="0" xfId="45" applyFont="1" applyFill="1" applyAlignment="1">
      <alignment horizontal="left" indent="1"/>
    </xf>
    <xf numFmtId="0" fontId="92" fillId="0" borderId="0" xfId="45" applyFont="1" applyAlignment="1">
      <alignment horizontal="left" indent="3"/>
    </xf>
    <xf numFmtId="0" fontId="82" fillId="0" borderId="0" xfId="45" applyFont="1" applyAlignment="1">
      <alignment horizontal="left" indent="6"/>
    </xf>
    <xf numFmtId="0" fontId="83" fillId="0" borderId="0" xfId="45" applyFont="1" applyFill="1" applyAlignment="1">
      <alignment horizontal="left" indent="1"/>
    </xf>
    <xf numFmtId="0" fontId="92" fillId="0" borderId="0" xfId="45" applyFont="1" applyAlignment="1">
      <alignment horizontal="center" vertical="center"/>
    </xf>
    <xf numFmtId="0" fontId="92" fillId="0" borderId="0" xfId="45" applyFont="1" applyAlignment="1">
      <alignment/>
    </xf>
    <xf numFmtId="0" fontId="0" fillId="0" borderId="0" xfId="0" applyAlignment="1">
      <alignment wrapText="1"/>
    </xf>
    <xf numFmtId="0" fontId="93" fillId="0" borderId="0" xfId="0" applyFont="1" applyAlignment="1">
      <alignment horizontal="center" vertical="center"/>
    </xf>
    <xf numFmtId="1" fontId="82" fillId="0" borderId="0" xfId="0" applyNumberFormat="1" applyFont="1" applyAlignment="1">
      <alignment horizontal="center"/>
    </xf>
    <xf numFmtId="3" fontId="6" fillId="0" borderId="15" xfId="0" applyNumberFormat="1" applyFont="1" applyBorder="1" applyAlignment="1">
      <alignment horizontal="center" wrapText="1"/>
    </xf>
    <xf numFmtId="3" fontId="6" fillId="0" borderId="27" xfId="0" applyNumberFormat="1" applyFont="1" applyBorder="1" applyAlignment="1">
      <alignment horizontal="center"/>
    </xf>
    <xf numFmtId="3" fontId="6" fillId="0" borderId="28" xfId="0" applyNumberFormat="1" applyFont="1" applyBorder="1" applyAlignment="1">
      <alignment horizontal="center"/>
    </xf>
    <xf numFmtId="3" fontId="6" fillId="0" borderId="29" xfId="0" applyNumberFormat="1" applyFont="1" applyBorder="1" applyAlignment="1">
      <alignment horizontal="center"/>
    </xf>
    <xf numFmtId="3" fontId="6" fillId="0" borderId="26" xfId="0" applyNumberFormat="1" applyFont="1" applyBorder="1" applyAlignment="1">
      <alignment horizontal="center"/>
    </xf>
    <xf numFmtId="0" fontId="85" fillId="0" borderId="0" xfId="0" applyFont="1" applyAlignment="1">
      <alignment wrapText="1"/>
    </xf>
    <xf numFmtId="0" fontId="83" fillId="0" borderId="0" xfId="0" applyFont="1" applyAlignment="1">
      <alignment horizontal="left" wrapText="1"/>
    </xf>
    <xf numFmtId="0" fontId="94" fillId="0" borderId="0" xfId="0" applyFont="1" applyAlignment="1">
      <alignment horizontal="left" wrapText="1"/>
    </xf>
    <xf numFmtId="0" fontId="9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82" fillId="0" borderId="0" xfId="0" applyFont="1" applyAlignment="1">
      <alignment horizontal="left" wrapText="1"/>
    </xf>
    <xf numFmtId="0" fontId="83" fillId="0" borderId="0" xfId="0" applyFont="1" applyFill="1" applyAlignment="1">
      <alignment horizontal="left" wrapText="1"/>
    </xf>
    <xf numFmtId="0" fontId="82" fillId="0" borderId="0" xfId="0" applyFont="1" applyAlignment="1">
      <alignment vertical="center" wrapText="1"/>
    </xf>
    <xf numFmtId="0" fontId="82" fillId="0" borderId="0" xfId="0" applyFont="1" applyAlignment="1" quotePrefix="1">
      <alignment horizontal="left" wrapText="1"/>
    </xf>
    <xf numFmtId="0" fontId="83" fillId="0" borderId="0" xfId="0" applyFont="1" applyAlignment="1" quotePrefix="1">
      <alignment horizontal="left" wrapText="1"/>
    </xf>
    <xf numFmtId="0" fontId="96" fillId="0" borderId="0" xfId="0" applyFont="1" applyAlignment="1">
      <alignment horizontal="center"/>
    </xf>
    <xf numFmtId="3" fontId="6" fillId="0" borderId="32" xfId="0" applyNumberFormat="1" applyFont="1" applyBorder="1" applyAlignment="1">
      <alignment horizontal="center"/>
    </xf>
    <xf numFmtId="0" fontId="82" fillId="0" borderId="0" xfId="0" applyFont="1" applyFill="1" applyAlignment="1">
      <alignment horizontal="left" vertical="center" wrapText="1"/>
    </xf>
    <xf numFmtId="0" fontId="0" fillId="0" borderId="0" xfId="0" applyFill="1" applyAlignment="1">
      <alignment/>
    </xf>
    <xf numFmtId="0" fontId="97" fillId="0" borderId="0" xfId="0" applyFont="1" applyAlignment="1">
      <alignment/>
    </xf>
    <xf numFmtId="0" fontId="88" fillId="0" borderId="0" xfId="0" applyFont="1" applyAlignment="1">
      <alignment horizontal="center"/>
    </xf>
    <xf numFmtId="0" fontId="20" fillId="0" borderId="0" xfId="52" applyFont="1">
      <alignment/>
      <protection/>
    </xf>
    <xf numFmtId="0" fontId="82" fillId="0" borderId="0" xfId="0" applyFont="1" applyAlignment="1">
      <alignment horizontal="left" vertical="center"/>
    </xf>
    <xf numFmtId="0" fontId="82" fillId="0" borderId="0" xfId="0" applyFont="1" applyFill="1" applyBorder="1" applyAlignment="1">
      <alignment horizontal="center"/>
    </xf>
    <xf numFmtId="0" fontId="82" fillId="0" borderId="0" xfId="0" applyFont="1" applyFill="1" applyBorder="1" applyAlignment="1">
      <alignment/>
    </xf>
    <xf numFmtId="0" fontId="12" fillId="0" borderId="0" xfId="0" applyFont="1" applyFill="1" applyBorder="1" applyAlignment="1">
      <alignment horizontal="center" vertical="center" wrapText="1"/>
    </xf>
    <xf numFmtId="0" fontId="9" fillId="33" borderId="33" xfId="0" applyFont="1" applyFill="1" applyBorder="1" applyAlignment="1">
      <alignment horizontal="center" vertical="center"/>
    </xf>
    <xf numFmtId="0" fontId="6" fillId="0" borderId="33" xfId="0" applyFont="1" applyBorder="1" applyAlignment="1">
      <alignment horizontal="center"/>
    </xf>
    <xf numFmtId="0" fontId="83" fillId="0" borderId="0" xfId="0" applyFont="1" applyFill="1" applyBorder="1" applyAlignment="1">
      <alignment horizontal="center" vertical="center" wrapText="1"/>
    </xf>
    <xf numFmtId="0" fontId="7" fillId="38" borderId="31" xfId="0" applyFont="1" applyFill="1" applyBorder="1" applyAlignment="1">
      <alignment horizontal="center" wrapText="1"/>
    </xf>
    <xf numFmtId="0" fontId="6" fillId="0" borderId="34" xfId="0" applyFont="1" applyBorder="1" applyAlignment="1">
      <alignment horizontal="center"/>
    </xf>
    <xf numFmtId="0" fontId="6" fillId="0" borderId="31" xfId="0" applyFont="1" applyBorder="1" applyAlignment="1">
      <alignment horizontal="center"/>
    </xf>
    <xf numFmtId="0" fontId="7" fillId="0" borderId="0" xfId="0" applyFont="1" applyFill="1" applyBorder="1" applyAlignment="1">
      <alignment horizontal="center" wrapText="1"/>
    </xf>
    <xf numFmtId="0" fontId="6" fillId="0" borderId="35" xfId="0" applyFont="1" applyBorder="1" applyAlignment="1">
      <alignment horizontal="center"/>
    </xf>
    <xf numFmtId="9" fontId="6" fillId="0" borderId="20" xfId="53"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0" fillId="0" borderId="0" xfId="0" applyFill="1" applyAlignment="1">
      <alignment/>
    </xf>
    <xf numFmtId="0" fontId="83" fillId="0" borderId="0" xfId="0" applyFont="1" applyFill="1" applyBorder="1" applyAlignment="1">
      <alignment horizontal="center" vertical="center"/>
    </xf>
    <xf numFmtId="0" fontId="6" fillId="0" borderId="34" xfId="0" applyFont="1" applyBorder="1" applyAlignment="1">
      <alignment horizontal="center" wrapText="1"/>
    </xf>
    <xf numFmtId="0" fontId="82" fillId="0" borderId="0" xfId="0" applyFont="1" applyFill="1" applyAlignment="1">
      <alignment/>
    </xf>
    <xf numFmtId="1" fontId="82" fillId="0" borderId="0" xfId="0" applyNumberFormat="1" applyFont="1" applyAlignment="1">
      <alignment/>
    </xf>
    <xf numFmtId="174" fontId="82" fillId="0" borderId="0" xfId="0" applyNumberFormat="1" applyFont="1" applyAlignment="1">
      <alignment/>
    </xf>
    <xf numFmtId="3" fontId="12" fillId="0" borderId="0" xfId="0" applyNumberFormat="1" applyFont="1" applyFill="1" applyBorder="1" applyAlignment="1">
      <alignment horizontal="center" vertical="center" wrapText="1"/>
    </xf>
    <xf numFmtId="3" fontId="6" fillId="0" borderId="25" xfId="0" applyNumberFormat="1" applyFont="1" applyBorder="1" applyAlignment="1">
      <alignment horizontal="center"/>
    </xf>
    <xf numFmtId="0" fontId="82" fillId="0" borderId="0" xfId="0" applyFont="1" applyAlignment="1">
      <alignment horizontal="center"/>
    </xf>
    <xf numFmtId="0" fontId="82" fillId="0" borderId="0" xfId="0" applyFont="1" applyAlignment="1">
      <alignment horizontal="left" vertical="center" wrapText="1"/>
    </xf>
    <xf numFmtId="0" fontId="98" fillId="0" borderId="0" xfId="0" applyFont="1" applyAlignment="1">
      <alignment horizontal="center"/>
    </xf>
    <xf numFmtId="0" fontId="85" fillId="0" borderId="0" xfId="0" applyFont="1" applyFill="1" applyAlignment="1">
      <alignment wrapText="1"/>
    </xf>
    <xf numFmtId="0" fontId="9" fillId="0" borderId="33" xfId="0" applyFont="1" applyFill="1" applyBorder="1" applyAlignment="1">
      <alignment horizontal="center" vertical="center"/>
    </xf>
    <xf numFmtId="0" fontId="10" fillId="0" borderId="3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5" fillId="0" borderId="24" xfId="0" applyFont="1" applyFill="1" applyBorder="1" applyAlignment="1">
      <alignment horizontal="center" vertical="center"/>
    </xf>
    <xf numFmtId="0" fontId="16" fillId="0" borderId="24" xfId="0" applyFont="1" applyFill="1" applyBorder="1" applyAlignment="1">
      <alignment horizontal="center" vertical="center"/>
    </xf>
    <xf numFmtId="0" fontId="15" fillId="0" borderId="24" xfId="0" applyFont="1" applyFill="1" applyBorder="1" applyAlignment="1">
      <alignment horizontal="center" vertical="center" wrapText="1"/>
    </xf>
    <xf numFmtId="0" fontId="90" fillId="0" borderId="22" xfId="0" applyFont="1" applyFill="1" applyBorder="1" applyAlignment="1">
      <alignment horizontal="center" vertical="center"/>
    </xf>
    <xf numFmtId="0" fontId="99" fillId="0" borderId="22" xfId="0" applyFont="1" applyFill="1" applyBorder="1" applyAlignment="1">
      <alignment horizontal="center" vertical="center"/>
    </xf>
    <xf numFmtId="0" fontId="12"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0" xfId="0" applyFont="1" applyAlignment="1">
      <alignment/>
    </xf>
    <xf numFmtId="0" fontId="82" fillId="0" borderId="0" xfId="0" applyFont="1" applyAlignment="1">
      <alignment horizontal="center"/>
    </xf>
    <xf numFmtId="0" fontId="82" fillId="0" borderId="0" xfId="0" applyFont="1" applyAlignment="1">
      <alignment horizontal="center"/>
    </xf>
    <xf numFmtId="0" fontId="82" fillId="0" borderId="0" xfId="0" applyFont="1" applyFill="1" applyAlignment="1">
      <alignment horizontal="left" vertical="center" wrapText="1"/>
    </xf>
    <xf numFmtId="0" fontId="22" fillId="0" borderId="33" xfId="0" applyFont="1" applyFill="1" applyBorder="1" applyAlignment="1">
      <alignment horizontal="center" vertical="center"/>
    </xf>
    <xf numFmtId="0" fontId="6" fillId="0" borderId="17" xfId="0" applyFont="1" applyBorder="1" applyAlignment="1">
      <alignment horizontal="center"/>
    </xf>
    <xf numFmtId="0" fontId="6" fillId="0" borderId="16" xfId="0" applyFont="1" applyBorder="1" applyAlignment="1">
      <alignment horizontal="center"/>
    </xf>
    <xf numFmtId="0" fontId="98" fillId="0" borderId="0" xfId="0" applyFont="1" applyAlignment="1">
      <alignment horizontal="center"/>
    </xf>
    <xf numFmtId="0" fontId="0" fillId="0" borderId="0" xfId="0" applyAlignment="1">
      <alignment horizontal="center" wrapText="1"/>
    </xf>
    <xf numFmtId="0" fontId="23" fillId="36" borderId="26"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4" fillId="0" borderId="26" xfId="0" applyFont="1" applyFill="1" applyBorder="1" applyAlignment="1">
      <alignment horizontal="center" vertical="center" wrapText="1"/>
    </xf>
    <xf numFmtId="3" fontId="82" fillId="0" borderId="0" xfId="0" applyNumberFormat="1" applyFont="1" applyFill="1" applyBorder="1" applyAlignment="1">
      <alignment horizontal="center"/>
    </xf>
    <xf numFmtId="0" fontId="82" fillId="0" borderId="0" xfId="0" applyFont="1" applyAlignment="1">
      <alignment horizontal="center"/>
    </xf>
    <xf numFmtId="3" fontId="6" fillId="0" borderId="38" xfId="0" applyNumberFormat="1" applyFont="1" applyBorder="1" applyAlignment="1">
      <alignment horizontal="center"/>
    </xf>
    <xf numFmtId="3" fontId="6" fillId="0" borderId="39" xfId="0" applyNumberFormat="1" applyFont="1" applyBorder="1" applyAlignment="1">
      <alignment horizontal="center"/>
    </xf>
    <xf numFmtId="0" fontId="6" fillId="0" borderId="40" xfId="0" applyFont="1" applyBorder="1" applyAlignment="1">
      <alignment horizontal="center" wrapText="1"/>
    </xf>
    <xf numFmtId="3" fontId="6" fillId="0" borderId="40" xfId="0" applyNumberFormat="1" applyFont="1" applyBorder="1" applyAlignment="1">
      <alignment horizontal="center" wrapText="1"/>
    </xf>
    <xf numFmtId="0" fontId="6" fillId="0" borderId="41" xfId="0" applyFont="1" applyBorder="1" applyAlignment="1">
      <alignment horizontal="center"/>
    </xf>
    <xf numFmtId="0" fontId="6" fillId="0" borderId="42" xfId="0" applyFont="1" applyBorder="1" applyAlignment="1">
      <alignment horizontal="center" wrapText="1"/>
    </xf>
    <xf numFmtId="3" fontId="6" fillId="0" borderId="42" xfId="0" applyNumberFormat="1" applyFont="1" applyBorder="1" applyAlignment="1">
      <alignment horizontal="center"/>
    </xf>
    <xf numFmtId="3" fontId="6" fillId="0" borderId="42" xfId="0" applyNumberFormat="1" applyFont="1" applyBorder="1" applyAlignment="1">
      <alignment horizontal="center" wrapText="1"/>
    </xf>
    <xf numFmtId="0" fontId="6" fillId="0" borderId="43" xfId="0" applyFont="1" applyBorder="1" applyAlignment="1">
      <alignment horizontal="center"/>
    </xf>
    <xf numFmtId="3" fontId="6" fillId="0" borderId="40" xfId="0" applyNumberFormat="1" applyFont="1" applyBorder="1" applyAlignment="1">
      <alignment horizontal="center"/>
    </xf>
    <xf numFmtId="0" fontId="6" fillId="0" borderId="44" xfId="0" applyFont="1" applyBorder="1" applyAlignment="1">
      <alignment horizontal="center"/>
    </xf>
    <xf numFmtId="0" fontId="6" fillId="0" borderId="45" xfId="0" applyFont="1" applyBorder="1" applyAlignment="1">
      <alignment horizontal="center"/>
    </xf>
    <xf numFmtId="3" fontId="6" fillId="0" borderId="45" xfId="0" applyNumberFormat="1" applyFont="1" applyBorder="1" applyAlignment="1">
      <alignment horizontal="center"/>
    </xf>
    <xf numFmtId="3" fontId="6" fillId="0" borderId="46" xfId="0" applyNumberFormat="1" applyFont="1" applyBorder="1" applyAlignment="1">
      <alignment horizontal="center"/>
    </xf>
    <xf numFmtId="3" fontId="6" fillId="0" borderId="47" xfId="0" applyNumberFormat="1" applyFont="1" applyBorder="1" applyAlignment="1">
      <alignment horizontal="center"/>
    </xf>
    <xf numFmtId="3" fontId="6" fillId="0" borderId="48" xfId="0" applyNumberFormat="1" applyFont="1" applyBorder="1" applyAlignment="1">
      <alignment horizontal="center"/>
    </xf>
    <xf numFmtId="3" fontId="6" fillId="0" borderId="49" xfId="0" applyNumberFormat="1" applyFont="1" applyBorder="1" applyAlignment="1">
      <alignment horizontal="center"/>
    </xf>
    <xf numFmtId="9" fontId="6" fillId="0" borderId="49" xfId="53" applyNumberFormat="1" applyFont="1" applyBorder="1" applyAlignment="1">
      <alignment horizontal="center"/>
    </xf>
    <xf numFmtId="9" fontId="6" fillId="0" borderId="49" xfId="53" applyFont="1" applyBorder="1" applyAlignment="1">
      <alignment horizontal="center"/>
    </xf>
    <xf numFmtId="0" fontId="6" fillId="0" borderId="50" xfId="0" applyFont="1" applyBorder="1" applyAlignment="1">
      <alignment horizontal="center"/>
    </xf>
    <xf numFmtId="168" fontId="6" fillId="0" borderId="32" xfId="0" applyNumberFormat="1" applyFont="1" applyBorder="1" applyAlignment="1">
      <alignment horizontal="center"/>
    </xf>
    <xf numFmtId="0" fontId="6" fillId="0" borderId="51" xfId="0" applyFont="1" applyBorder="1" applyAlignment="1">
      <alignment horizontal="center"/>
    </xf>
    <xf numFmtId="3" fontId="6" fillId="0" borderId="52" xfId="0" applyNumberFormat="1" applyFont="1" applyBorder="1" applyAlignment="1">
      <alignment horizontal="center"/>
    </xf>
    <xf numFmtId="168" fontId="6" fillId="0" borderId="52" xfId="0" applyNumberFormat="1" applyFont="1" applyBorder="1" applyAlignment="1">
      <alignment horizontal="center"/>
    </xf>
    <xf numFmtId="3" fontId="6" fillId="0" borderId="11" xfId="0" applyNumberFormat="1" applyFont="1" applyBorder="1" applyAlignment="1">
      <alignment horizontal="center" wrapText="1"/>
    </xf>
    <xf numFmtId="3" fontId="6" fillId="0" borderId="12" xfId="0" applyNumberFormat="1" applyFont="1" applyBorder="1" applyAlignment="1">
      <alignment horizontal="center" wrapText="1"/>
    </xf>
    <xf numFmtId="3" fontId="6" fillId="0" borderId="13" xfId="0" applyNumberFormat="1" applyFont="1" applyBorder="1" applyAlignment="1">
      <alignment horizontal="center" wrapText="1"/>
    </xf>
    <xf numFmtId="168" fontId="6" fillId="0" borderId="14" xfId="0" applyNumberFormat="1" applyFont="1" applyBorder="1" applyAlignment="1">
      <alignment horizontal="center" wrapText="1"/>
    </xf>
    <xf numFmtId="168" fontId="6" fillId="0" borderId="42" xfId="0" applyNumberFormat="1" applyFont="1" applyBorder="1" applyAlignment="1">
      <alignment horizontal="center" wrapText="1"/>
    </xf>
    <xf numFmtId="3" fontId="6" fillId="0" borderId="34" xfId="0" applyNumberFormat="1" applyFont="1" applyBorder="1" applyAlignment="1">
      <alignment horizontal="center" wrapText="1"/>
    </xf>
    <xf numFmtId="3" fontId="6" fillId="0" borderId="43" xfId="0" applyNumberFormat="1" applyFont="1" applyBorder="1" applyAlignment="1">
      <alignment horizontal="center" wrapText="1"/>
    </xf>
    <xf numFmtId="168" fontId="6" fillId="0" borderId="40" xfId="0" applyNumberFormat="1" applyFont="1" applyBorder="1" applyAlignment="1">
      <alignment horizontal="center" wrapText="1"/>
    </xf>
    <xf numFmtId="3" fontId="6" fillId="0" borderId="15" xfId="0" applyNumberFormat="1" applyFont="1" applyFill="1" applyBorder="1" applyAlignment="1">
      <alignment horizontal="center" wrapText="1"/>
    </xf>
    <xf numFmtId="3" fontId="6" fillId="0" borderId="15" xfId="0" applyNumberFormat="1" applyFont="1" applyFill="1" applyBorder="1" applyAlignment="1">
      <alignment horizontal="center"/>
    </xf>
    <xf numFmtId="0" fontId="6" fillId="0" borderId="53" xfId="0" applyFont="1" applyBorder="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3" fontId="6" fillId="0" borderId="56" xfId="0" applyNumberFormat="1" applyFont="1" applyBorder="1" applyAlignment="1">
      <alignment horizontal="center" wrapText="1"/>
    </xf>
    <xf numFmtId="3" fontId="6" fillId="0" borderId="57" xfId="0" applyNumberFormat="1" applyFont="1" applyBorder="1" applyAlignment="1">
      <alignment horizontal="center" wrapText="1"/>
    </xf>
    <xf numFmtId="3" fontId="6" fillId="0" borderId="58" xfId="0" applyNumberFormat="1" applyFont="1" applyBorder="1" applyAlignment="1">
      <alignment horizontal="center" wrapText="1"/>
    </xf>
    <xf numFmtId="3" fontId="6" fillId="0" borderId="0" xfId="0" applyNumberFormat="1" applyFont="1" applyBorder="1" applyAlignment="1">
      <alignment horizontal="center" wrapText="1"/>
    </xf>
    <xf numFmtId="3" fontId="6" fillId="0" borderId="46" xfId="0" applyNumberFormat="1" applyFont="1" applyBorder="1" applyAlignment="1">
      <alignment horizontal="center" wrapText="1"/>
    </xf>
    <xf numFmtId="9" fontId="6" fillId="0" borderId="46" xfId="53" applyNumberFormat="1" applyFont="1" applyBorder="1" applyAlignment="1">
      <alignment horizontal="center"/>
    </xf>
    <xf numFmtId="9" fontId="6" fillId="0" borderId="46" xfId="53" applyFont="1" applyBorder="1" applyAlignment="1">
      <alignment horizontal="center"/>
    </xf>
    <xf numFmtId="3" fontId="6" fillId="0" borderId="20" xfId="0" applyNumberFormat="1" applyFont="1" applyBorder="1" applyAlignment="1">
      <alignment horizontal="center" wrapText="1"/>
    </xf>
    <xf numFmtId="9" fontId="6" fillId="0" borderId="20" xfId="53" applyNumberFormat="1" applyFont="1" applyBorder="1" applyAlignment="1">
      <alignment horizontal="center"/>
    </xf>
    <xf numFmtId="3" fontId="6" fillId="0" borderId="48" xfId="0" applyNumberFormat="1" applyFont="1" applyBorder="1" applyAlignment="1">
      <alignment horizontal="center" wrapText="1"/>
    </xf>
    <xf numFmtId="9" fontId="6" fillId="0" borderId="48" xfId="53" applyNumberFormat="1" applyFont="1" applyBorder="1" applyAlignment="1">
      <alignment horizontal="center"/>
    </xf>
    <xf numFmtId="9" fontId="6" fillId="0" borderId="48" xfId="53" applyFont="1" applyBorder="1" applyAlignment="1">
      <alignment horizontal="center"/>
    </xf>
    <xf numFmtId="164" fontId="6" fillId="0" borderId="14" xfId="53" applyNumberFormat="1" applyFont="1" applyBorder="1" applyAlignment="1">
      <alignment horizontal="center" wrapText="1"/>
    </xf>
    <xf numFmtId="168" fontId="6" fillId="0" borderId="15" xfId="0" applyNumberFormat="1" applyFont="1" applyFill="1" applyBorder="1" applyAlignment="1">
      <alignment horizontal="center"/>
    </xf>
    <xf numFmtId="164" fontId="82" fillId="0" borderId="0" xfId="53" applyNumberFormat="1" applyFont="1" applyAlignment="1">
      <alignment horizontal="center"/>
    </xf>
    <xf numFmtId="3" fontId="6" fillId="0" borderId="50" xfId="0" applyNumberFormat="1" applyFont="1" applyBorder="1" applyAlignment="1">
      <alignment horizontal="center"/>
    </xf>
    <xf numFmtId="3" fontId="6" fillId="0" borderId="36" xfId="0" applyNumberFormat="1" applyFont="1" applyBorder="1" applyAlignment="1">
      <alignment horizontal="center"/>
    </xf>
    <xf numFmtId="3" fontId="6" fillId="0" borderId="51" xfId="0" applyNumberFormat="1" applyFont="1" applyBorder="1" applyAlignment="1">
      <alignment horizontal="center"/>
    </xf>
    <xf numFmtId="3" fontId="6" fillId="0" borderId="37" xfId="0" applyNumberFormat="1" applyFont="1" applyBorder="1" applyAlignment="1">
      <alignment horizontal="center"/>
    </xf>
    <xf numFmtId="0" fontId="4" fillId="0" borderId="0" xfId="0" applyFont="1" applyAlignment="1">
      <alignment horizontal="left" vertical="center" wrapText="1"/>
    </xf>
    <xf numFmtId="168" fontId="6" fillId="0" borderId="18" xfId="53" applyNumberFormat="1" applyFont="1" applyBorder="1" applyAlignment="1">
      <alignment horizontal="center"/>
    </xf>
    <xf numFmtId="168" fontId="6" fillId="0" borderId="19" xfId="53" applyNumberFormat="1" applyFont="1" applyFill="1" applyBorder="1" applyAlignment="1">
      <alignment horizontal="center"/>
    </xf>
    <xf numFmtId="164" fontId="6" fillId="0" borderId="32" xfId="53" applyNumberFormat="1" applyFont="1" applyBorder="1" applyAlignment="1">
      <alignment horizontal="center"/>
    </xf>
    <xf numFmtId="164" fontId="6" fillId="0" borderId="17" xfId="53" applyNumberFormat="1" applyFont="1" applyBorder="1" applyAlignment="1">
      <alignment horizontal="center"/>
    </xf>
    <xf numFmtId="164" fontId="6" fillId="0" borderId="52" xfId="53" applyNumberFormat="1" applyFont="1" applyBorder="1" applyAlignment="1">
      <alignment horizontal="center"/>
    </xf>
    <xf numFmtId="0" fontId="82" fillId="0" borderId="0" xfId="0" applyFont="1" applyFill="1" applyAlignment="1">
      <alignment horizontal="left"/>
    </xf>
    <xf numFmtId="3" fontId="6" fillId="0" borderId="32" xfId="53" applyNumberFormat="1" applyFont="1" applyBorder="1" applyAlignment="1">
      <alignment horizontal="center"/>
    </xf>
    <xf numFmtId="3" fontId="6" fillId="0" borderId="17" xfId="53" applyNumberFormat="1" applyFont="1" applyBorder="1" applyAlignment="1">
      <alignment horizontal="center"/>
    </xf>
    <xf numFmtId="3" fontId="6" fillId="0" borderId="52" xfId="53" applyNumberFormat="1" applyFont="1" applyBorder="1" applyAlignment="1">
      <alignment horizontal="center"/>
    </xf>
    <xf numFmtId="3" fontId="88" fillId="0" borderId="0" xfId="0" applyNumberFormat="1" applyFont="1" applyAlignment="1">
      <alignment horizontal="center"/>
    </xf>
    <xf numFmtId="164" fontId="82" fillId="0" borderId="0" xfId="53" applyNumberFormat="1" applyFont="1" applyAlignment="1">
      <alignment/>
    </xf>
    <xf numFmtId="0" fontId="0" fillId="0" borderId="0" xfId="0" applyFill="1" applyAlignment="1">
      <alignment wrapText="1"/>
    </xf>
    <xf numFmtId="0" fontId="83" fillId="0" borderId="0" xfId="0" applyFont="1" applyAlignment="1">
      <alignment horizontal="justify"/>
    </xf>
    <xf numFmtId="0" fontId="82" fillId="0" borderId="0" xfId="0" applyFont="1" applyAlignment="1">
      <alignment horizontal="center"/>
    </xf>
    <xf numFmtId="0" fontId="82" fillId="0" borderId="0" xfId="0" applyFont="1" applyAlignment="1">
      <alignment horizontal="center"/>
    </xf>
    <xf numFmtId="0" fontId="82" fillId="0" borderId="0" xfId="45" applyFont="1" applyFill="1" applyAlignment="1">
      <alignment horizontal="left" indent="6"/>
    </xf>
    <xf numFmtId="3" fontId="26" fillId="0" borderId="0" xfId="52" applyNumberFormat="1" applyFont="1">
      <alignment/>
      <protection/>
    </xf>
    <xf numFmtId="0" fontId="82" fillId="0" borderId="0" xfId="0" applyFont="1" applyAlignment="1">
      <alignment horizontal="center"/>
    </xf>
    <xf numFmtId="0" fontId="82" fillId="0" borderId="0" xfId="0" applyFont="1" applyFill="1" applyAlignment="1">
      <alignment horizontal="center" vertical="center"/>
    </xf>
    <xf numFmtId="164" fontId="6" fillId="0" borderId="16" xfId="53" applyNumberFormat="1" applyFont="1" applyBorder="1" applyAlignment="1">
      <alignment horizontal="center"/>
    </xf>
    <xf numFmtId="168" fontId="6" fillId="0" borderId="14" xfId="0" applyNumberFormat="1" applyFont="1" applyBorder="1" applyAlignment="1">
      <alignment horizontal="center"/>
    </xf>
    <xf numFmtId="168" fontId="6" fillId="0" borderId="42" xfId="0" applyNumberFormat="1" applyFont="1" applyBorder="1" applyAlignment="1">
      <alignment horizontal="center"/>
    </xf>
    <xf numFmtId="168" fontId="6" fillId="0" borderId="40" xfId="0" applyNumberFormat="1" applyFont="1" applyBorder="1" applyAlignment="1">
      <alignment horizontal="center"/>
    </xf>
    <xf numFmtId="168" fontId="6" fillId="0" borderId="15" xfId="0" applyNumberFormat="1" applyFont="1" applyBorder="1" applyAlignment="1">
      <alignment horizontal="center"/>
    </xf>
    <xf numFmtId="10" fontId="26" fillId="0" borderId="0" xfId="53" applyNumberFormat="1" applyFont="1" applyAlignment="1">
      <alignment/>
    </xf>
    <xf numFmtId="168" fontId="6" fillId="0" borderId="16" xfId="0" applyNumberFormat="1" applyFont="1" applyBorder="1" applyAlignment="1">
      <alignment horizontal="center"/>
    </xf>
    <xf numFmtId="9" fontId="26" fillId="0" borderId="0" xfId="53" applyFont="1" applyAlignment="1">
      <alignment/>
    </xf>
    <xf numFmtId="164" fontId="6" fillId="0" borderId="42" xfId="53" applyNumberFormat="1" applyFont="1" applyBorder="1" applyAlignment="1">
      <alignment horizontal="center"/>
    </xf>
    <xf numFmtId="164" fontId="6" fillId="0" borderId="14" xfId="53" applyNumberFormat="1" applyFont="1" applyBorder="1" applyAlignment="1">
      <alignment horizontal="center"/>
    </xf>
    <xf numFmtId="164" fontId="6" fillId="0" borderId="40" xfId="53" applyNumberFormat="1" applyFont="1" applyBorder="1" applyAlignment="1">
      <alignment horizontal="center"/>
    </xf>
    <xf numFmtId="164" fontId="6" fillId="0" borderId="15" xfId="53" applyNumberFormat="1" applyFont="1" applyBorder="1" applyAlignment="1">
      <alignment horizontal="center"/>
    </xf>
    <xf numFmtId="0" fontId="82" fillId="0" borderId="0" xfId="0" applyFont="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9" fontId="6" fillId="0" borderId="0" xfId="53" applyFont="1" applyFill="1" applyBorder="1" applyAlignment="1">
      <alignment horizontal="center" wrapText="1"/>
    </xf>
    <xf numFmtId="1" fontId="6" fillId="0" borderId="0" xfId="0" applyNumberFormat="1" applyFont="1" applyFill="1" applyBorder="1" applyAlignment="1">
      <alignment horizontal="center" wrapText="1"/>
    </xf>
    <xf numFmtId="1" fontId="6" fillId="0" borderId="0" xfId="0" applyNumberFormat="1" applyFont="1" applyFill="1" applyBorder="1" applyAlignment="1">
      <alignment horizontal="center"/>
    </xf>
    <xf numFmtId="1" fontId="82" fillId="0" borderId="0" xfId="0" applyNumberFormat="1" applyFont="1" applyFill="1" applyAlignment="1">
      <alignment horizontal="center"/>
    </xf>
    <xf numFmtId="0" fontId="82" fillId="0" borderId="0" xfId="0" applyNumberFormat="1" applyFont="1" applyFill="1" applyAlignment="1">
      <alignment horizontal="center"/>
    </xf>
    <xf numFmtId="3" fontId="6" fillId="0" borderId="14" xfId="0" applyNumberFormat="1" applyFont="1" applyFill="1" applyBorder="1" applyAlignment="1">
      <alignment horizontal="center"/>
    </xf>
    <xf numFmtId="0" fontId="20" fillId="0" borderId="0" xfId="0" applyFont="1" applyFill="1" applyAlignment="1">
      <alignment horizontal="left"/>
    </xf>
    <xf numFmtId="0" fontId="92" fillId="0" borderId="0" xfId="45" applyFont="1" applyFill="1" applyAlignment="1">
      <alignment/>
    </xf>
    <xf numFmtId="0" fontId="92" fillId="0" borderId="0" xfId="45" applyFont="1" applyFill="1" applyAlignment="1">
      <alignment horizontal="center" vertical="center"/>
    </xf>
    <xf numFmtId="0" fontId="97" fillId="0" borderId="0" xfId="0" applyFont="1" applyFill="1" applyAlignment="1">
      <alignment/>
    </xf>
    <xf numFmtId="0" fontId="82" fillId="0" borderId="0" xfId="0" applyFont="1" applyFill="1" applyAlignment="1">
      <alignment horizontal="center"/>
    </xf>
    <xf numFmtId="3" fontId="6" fillId="39" borderId="32" xfId="0" applyNumberFormat="1" applyFont="1" applyFill="1" applyBorder="1" applyAlignment="1">
      <alignment horizontal="center"/>
    </xf>
    <xf numFmtId="3" fontId="6" fillId="39" borderId="17" xfId="0" applyNumberFormat="1" applyFont="1" applyFill="1" applyBorder="1" applyAlignment="1">
      <alignment horizontal="center"/>
    </xf>
    <xf numFmtId="3" fontId="6" fillId="39" borderId="50" xfId="0" applyNumberFormat="1" applyFont="1" applyFill="1" applyBorder="1" applyAlignment="1">
      <alignment horizontal="center"/>
    </xf>
    <xf numFmtId="3" fontId="6" fillId="39" borderId="36" xfId="0" applyNumberFormat="1" applyFont="1" applyFill="1" applyBorder="1" applyAlignment="1">
      <alignment horizontal="center"/>
    </xf>
    <xf numFmtId="3" fontId="6" fillId="39" borderId="51" xfId="0" applyNumberFormat="1" applyFont="1" applyFill="1" applyBorder="1" applyAlignment="1">
      <alignment horizontal="center"/>
    </xf>
    <xf numFmtId="3" fontId="6" fillId="39" borderId="52" xfId="0" applyNumberFormat="1" applyFont="1" applyFill="1" applyBorder="1" applyAlignment="1">
      <alignment horizontal="center"/>
    </xf>
    <xf numFmtId="3" fontId="6" fillId="39" borderId="37" xfId="0" applyNumberFormat="1" applyFont="1" applyFill="1" applyBorder="1" applyAlignment="1">
      <alignment horizontal="center"/>
    </xf>
    <xf numFmtId="3" fontId="6" fillId="39" borderId="16" xfId="0" applyNumberFormat="1" applyFont="1" applyFill="1" applyBorder="1" applyAlignment="1">
      <alignment horizontal="center"/>
    </xf>
    <xf numFmtId="0" fontId="19" fillId="0" borderId="0" xfId="0" applyFont="1" applyFill="1" applyAlignment="1">
      <alignment horizontal="left" wrapText="1"/>
    </xf>
    <xf numFmtId="0" fontId="60" fillId="0" borderId="0" xfId="0" applyFont="1" applyFill="1" applyAlignment="1">
      <alignment wrapText="1"/>
    </xf>
    <xf numFmtId="0" fontId="19" fillId="17" borderId="0" xfId="45" applyFont="1" applyFill="1" applyAlignment="1">
      <alignment horizontal="left" indent="1"/>
    </xf>
    <xf numFmtId="0" fontId="92" fillId="17" borderId="0" xfId="45" applyFont="1" applyFill="1" applyAlignment="1">
      <alignment horizontal="left" indent="3"/>
    </xf>
    <xf numFmtId="0" fontId="83" fillId="25" borderId="0" xfId="45" applyFont="1" applyFill="1" applyAlignment="1">
      <alignment horizontal="left" indent="1"/>
    </xf>
    <xf numFmtId="0" fontId="92" fillId="25" borderId="0" xfId="45" applyFont="1" applyFill="1" applyAlignment="1">
      <alignment horizontal="left" indent="3"/>
    </xf>
    <xf numFmtId="0" fontId="83" fillId="40" borderId="0" xfId="45" applyFont="1" applyFill="1" applyAlignment="1">
      <alignment horizontal="left" indent="1"/>
    </xf>
    <xf numFmtId="0" fontId="92" fillId="40" borderId="0" xfId="45" applyFont="1" applyFill="1" applyAlignment="1">
      <alignment horizontal="left" indent="3"/>
    </xf>
    <xf numFmtId="0" fontId="92" fillId="0" borderId="0" xfId="45" applyFont="1" applyFill="1" applyAlignment="1">
      <alignment horizontal="left" indent="3"/>
    </xf>
    <xf numFmtId="3" fontId="6" fillId="0" borderId="14" xfId="0" applyNumberFormat="1" applyFont="1" applyFill="1" applyBorder="1" applyAlignment="1">
      <alignment horizontal="center" wrapText="1"/>
    </xf>
    <xf numFmtId="0" fontId="83" fillId="41" borderId="0" xfId="45" applyFont="1" applyFill="1" applyAlignment="1">
      <alignment horizontal="left" indent="1"/>
    </xf>
    <xf numFmtId="0" fontId="92" fillId="41" borderId="0" xfId="45" applyFont="1" applyFill="1" applyAlignment="1">
      <alignment horizontal="left" indent="3"/>
    </xf>
    <xf numFmtId="0" fontId="90" fillId="42" borderId="22" xfId="0" applyFont="1" applyFill="1" applyBorder="1" applyAlignment="1">
      <alignment horizontal="center" vertical="center"/>
    </xf>
    <xf numFmtId="0" fontId="83" fillId="42" borderId="0" xfId="45" applyFont="1" applyFill="1" applyAlignment="1">
      <alignment horizontal="left" indent="1"/>
    </xf>
    <xf numFmtId="0" fontId="92" fillId="42" borderId="0" xfId="45" applyFont="1" applyFill="1" applyAlignment="1">
      <alignment horizontal="left" indent="3"/>
    </xf>
    <xf numFmtId="0" fontId="8" fillId="43" borderId="16" xfId="0" applyFont="1" applyFill="1" applyBorder="1" applyAlignment="1">
      <alignment horizontal="center" wrapText="1"/>
    </xf>
    <xf numFmtId="0" fontId="83" fillId="43" borderId="0" xfId="0" applyFont="1" applyFill="1" applyAlignment="1">
      <alignment horizontal="center" vertical="center"/>
    </xf>
    <xf numFmtId="0" fontId="83" fillId="43" borderId="0" xfId="45" applyFont="1" applyFill="1" applyAlignment="1">
      <alignment horizontal="left" indent="1"/>
    </xf>
    <xf numFmtId="0" fontId="92" fillId="43" borderId="0" xfId="45" applyFont="1" applyFill="1" applyAlignment="1">
      <alignment horizontal="left" indent="3"/>
    </xf>
    <xf numFmtId="0" fontId="8" fillId="34" borderId="16" xfId="0" applyFont="1" applyFill="1" applyBorder="1" applyAlignment="1">
      <alignment horizontal="center" vertical="center" wrapText="1"/>
    </xf>
    <xf numFmtId="0" fontId="82" fillId="0" borderId="0" xfId="0" applyFont="1" applyAlignment="1">
      <alignment vertical="center"/>
    </xf>
    <xf numFmtId="3" fontId="6" fillId="0" borderId="0" xfId="0" applyNumberFormat="1" applyFont="1" applyFill="1" applyBorder="1" applyAlignment="1">
      <alignment horizontal="center"/>
    </xf>
    <xf numFmtId="0" fontId="93" fillId="0" borderId="0" xfId="0" applyFont="1" applyAlignment="1">
      <alignment/>
    </xf>
    <xf numFmtId="0" fontId="93" fillId="0" borderId="0" xfId="0" applyFont="1" applyAlignment="1">
      <alignment horizontal="left"/>
    </xf>
    <xf numFmtId="0" fontId="8" fillId="43" borderId="16" xfId="0" applyFont="1" applyFill="1" applyBorder="1" applyAlignment="1">
      <alignment horizontal="center" vertical="center" wrapText="1"/>
    </xf>
    <xf numFmtId="3" fontId="6" fillId="0" borderId="17" xfId="0" applyNumberFormat="1" applyFont="1" applyBorder="1" applyAlignment="1">
      <alignment horizontal="center" vertical="center"/>
    </xf>
    <xf numFmtId="3" fontId="6" fillId="0" borderId="32" xfId="0" applyNumberFormat="1" applyFont="1" applyBorder="1" applyAlignment="1">
      <alignment horizontal="center" vertical="center"/>
    </xf>
    <xf numFmtId="3" fontId="6" fillId="0" borderId="52" xfId="0" applyNumberFormat="1" applyFont="1" applyBorder="1" applyAlignment="1">
      <alignment horizontal="center" vertical="center"/>
    </xf>
    <xf numFmtId="3" fontId="6" fillId="0" borderId="16" xfId="0" applyNumberFormat="1" applyFont="1" applyBorder="1" applyAlignment="1">
      <alignment horizontal="center" vertical="center"/>
    </xf>
    <xf numFmtId="3" fontId="82" fillId="0" borderId="0" xfId="0" applyNumberFormat="1" applyFont="1" applyAlignment="1">
      <alignment vertical="center"/>
    </xf>
    <xf numFmtId="0" fontId="92" fillId="0" borderId="0" xfId="45" applyFont="1" applyAlignment="1">
      <alignment vertical="center"/>
    </xf>
    <xf numFmtId="0" fontId="0" fillId="0" borderId="0" xfId="0" applyAlignment="1">
      <alignment vertical="center"/>
    </xf>
    <xf numFmtId="0" fontId="8" fillId="0" borderId="0" xfId="0" applyFont="1" applyFill="1" applyBorder="1" applyAlignment="1">
      <alignment horizontal="center" wrapText="1"/>
    </xf>
    <xf numFmtId="0" fontId="82" fillId="0" borderId="0" xfId="0" applyFont="1" applyFill="1" applyAlignment="1">
      <alignment horizontal="left" vertical="center" wrapText="1"/>
    </xf>
    <xf numFmtId="0" fontId="0" fillId="0" borderId="0" xfId="0" applyAlignment="1">
      <alignment/>
    </xf>
    <xf numFmtId="0" fontId="0" fillId="0" borderId="0" xfId="0" applyFill="1" applyAlignment="1">
      <alignment/>
    </xf>
    <xf numFmtId="0" fontId="96" fillId="0" borderId="0" xfId="0" applyFont="1" applyFill="1" applyAlignment="1">
      <alignment horizontal="left" vertical="center" wrapText="1" indent="13"/>
    </xf>
    <xf numFmtId="0" fontId="0" fillId="0" borderId="0" xfId="0" applyAlignment="1">
      <alignment horizontal="left" indent="13"/>
    </xf>
    <xf numFmtId="0" fontId="82" fillId="0" borderId="0" xfId="0" applyFont="1" applyFill="1" applyAlignment="1" quotePrefix="1">
      <alignment horizontal="left" vertical="center" wrapText="1"/>
    </xf>
    <xf numFmtId="0" fontId="98" fillId="0" borderId="0" xfId="0" applyFont="1" applyAlignment="1">
      <alignment horizontal="center"/>
    </xf>
    <xf numFmtId="0" fontId="96" fillId="0" borderId="0" xfId="0" applyFont="1" applyFill="1" applyAlignment="1">
      <alignment horizontal="center" vertical="center" wrapText="1"/>
    </xf>
    <xf numFmtId="0" fontId="82" fillId="0" borderId="0" xfId="0" applyFont="1" applyAlignment="1">
      <alignment horizontal="left" vertical="center" wrapText="1"/>
    </xf>
    <xf numFmtId="0" fontId="100" fillId="0" borderId="0" xfId="0" applyFont="1" applyAlignment="1" quotePrefix="1">
      <alignment horizontal="left"/>
    </xf>
    <xf numFmtId="0" fontId="100" fillId="0" borderId="0" xfId="0" applyFont="1" applyAlignment="1">
      <alignment horizontal="left"/>
    </xf>
    <xf numFmtId="0" fontId="100" fillId="0" borderId="0" xfId="0" applyFont="1" applyFill="1" applyAlignment="1" quotePrefix="1">
      <alignment horizontal="left"/>
    </xf>
    <xf numFmtId="0" fontId="100" fillId="0" borderId="0" xfId="0" applyFont="1" applyFill="1" applyAlignment="1">
      <alignment horizontal="left"/>
    </xf>
    <xf numFmtId="0" fontId="29" fillId="0" borderId="0" xfId="0" applyFont="1" applyAlignment="1">
      <alignment horizontal="left" vertical="center" wrapText="1"/>
    </xf>
    <xf numFmtId="0" fontId="3" fillId="0" borderId="0" xfId="0" applyFont="1" applyAlignment="1">
      <alignment horizontal="left" vertical="center" wrapText="1"/>
    </xf>
    <xf numFmtId="0" fontId="83" fillId="0" borderId="0" xfId="0" applyFont="1" applyAlignment="1">
      <alignment horizontal="left" vertical="center" wrapText="1"/>
    </xf>
    <xf numFmtId="0" fontId="101" fillId="0" borderId="0" xfId="0" applyFont="1" applyAlignment="1">
      <alignment horizontal="left" vertical="center" wrapText="1"/>
    </xf>
    <xf numFmtId="0" fontId="82" fillId="0" borderId="0" xfId="0" applyFont="1" applyAlignment="1">
      <alignment horizontal="center"/>
    </xf>
    <xf numFmtId="0" fontId="101" fillId="0" borderId="0" xfId="0" applyFont="1" applyFill="1" applyAlignment="1">
      <alignment horizontal="left" vertical="center" wrapText="1"/>
    </xf>
    <xf numFmtId="0" fontId="82" fillId="0" borderId="0" xfId="0" applyFont="1" applyFill="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externalLink" Target="externalLinks/externalLink11.xml" /><Relationship Id="rId35" Type="http://schemas.openxmlformats.org/officeDocument/2006/relationships/externalLink" Target="externalLinks/externalLink12.xml" /><Relationship Id="rId36" Type="http://schemas.openxmlformats.org/officeDocument/2006/relationships/externalLink" Target="externalLinks/externalLink13.xml" /><Relationship Id="rId37" Type="http://schemas.openxmlformats.org/officeDocument/2006/relationships/externalLink" Target="externalLinks/externalLink14.xml" /><Relationship Id="rId38" Type="http://schemas.openxmlformats.org/officeDocument/2006/relationships/externalLink" Target="externalLinks/externalLink15.xml" /><Relationship Id="rId39" Type="http://schemas.openxmlformats.org/officeDocument/2006/relationships/externalLink" Target="externalLinks/externalLink16.xml" /><Relationship Id="rId40" Type="http://schemas.openxmlformats.org/officeDocument/2006/relationships/externalLink" Target="externalLinks/externalLink17.xml" /><Relationship Id="rId41" Type="http://schemas.openxmlformats.org/officeDocument/2006/relationships/externalLink" Target="externalLinks/externalLink18.xml" /><Relationship Id="rId42" Type="http://schemas.openxmlformats.org/officeDocument/2006/relationships/externalLink" Target="externalLinks/externalLink19.xml" /><Relationship Id="rId43" Type="http://schemas.openxmlformats.org/officeDocument/2006/relationships/externalLink" Target="externalLinks/externalLink20.xml" /><Relationship Id="rId44" Type="http://schemas.openxmlformats.org/officeDocument/2006/relationships/externalLink" Target="externalLinks/externalLink21.xml" /><Relationship Id="rId45" Type="http://schemas.openxmlformats.org/officeDocument/2006/relationships/externalLink" Target="externalLinks/externalLink22.xml" /><Relationship Id="rId46" Type="http://schemas.openxmlformats.org/officeDocument/2006/relationships/externalLink" Target="externalLinks/externalLink23.xml" /><Relationship Id="rId47" Type="http://schemas.openxmlformats.org/officeDocument/2006/relationships/externalLink" Target="externalLinks/externalLink24.xml" /><Relationship Id="rId48" Type="http://schemas.openxmlformats.org/officeDocument/2006/relationships/externalLink" Target="externalLinks/externalLink25.xml" /><Relationship Id="rId49" Type="http://schemas.openxmlformats.org/officeDocument/2006/relationships/externalLink" Target="externalLinks/externalLink26.xml" /><Relationship Id="rId50" Type="http://schemas.openxmlformats.org/officeDocument/2006/relationships/externalLink" Target="externalLinks/externalLink27.xml" /><Relationship Id="rId51" Type="http://schemas.openxmlformats.org/officeDocument/2006/relationships/externalLink" Target="externalLinks/externalLink28.xml" /><Relationship Id="rId5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TS-Nordest</a:t>
            </a:r>
          </a:p>
        </c:rich>
      </c:tx>
      <c:layout>
        <c:manualLayout>
          <c:xMode val="factor"/>
          <c:yMode val="factor"/>
          <c:x val="-0.00475"/>
          <c:y val="-0.01175"/>
        </c:manualLayout>
      </c:layout>
      <c:spPr>
        <a:noFill/>
        <a:ln w="3175">
          <a:noFill/>
        </a:ln>
      </c:spPr>
    </c:title>
    <c:plotArea>
      <c:layout>
        <c:manualLayout>
          <c:xMode val="edge"/>
          <c:yMode val="edge"/>
          <c:x val="0.07475"/>
          <c:y val="0.11825"/>
          <c:w val="0.575"/>
          <c:h val="0.802"/>
        </c:manualLayout>
      </c:layout>
      <c:bubbleChart>
        <c:varyColors val="0"/>
        <c:ser>
          <c:idx val="0"/>
          <c:order val="0"/>
          <c:tx>
            <c:strRef>
              <c:f>'INDIC Admissions en ALD'!$B$3</c:f>
              <c:strCache>
                <c:ptCount val="1"/>
                <c:pt idx="0">
                  <c:v>Bras-Panon</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ALD'!$AC$3</c:f>
              <c:numCache/>
            </c:numRef>
          </c:xVal>
          <c:yVal>
            <c:numRef>
              <c:f>'INDIC Mortalité'!$T$3</c:f>
              <c:numCache>
                <c:ptCount val="1"/>
                <c:pt idx="0">
                  <c:v>878.9133733055675</c:v>
                </c:pt>
              </c:numCache>
            </c:numRef>
          </c:yVal>
          <c:bubbleSize>
            <c:numRef>
              <c:f>'INDIC Cadrage'!$C$3</c:f>
              <c:numCache>
                <c:ptCount val="1"/>
                <c:pt idx="0">
                  <c:v>11837.999999999995</c:v>
                </c:pt>
              </c:numCache>
            </c:numRef>
          </c:bubbleSize>
          <c:bubble3D val="1"/>
        </c:ser>
        <c:ser>
          <c:idx val="1"/>
          <c:order val="1"/>
          <c:tx>
            <c:strRef>
              <c:f>'INDIC Admissions en ALD'!$B$7</c:f>
              <c:strCache>
                <c:ptCount val="1"/>
                <c:pt idx="0">
                  <c:v>La Plaine-des-Palmistes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ALD'!$AC$7</c:f>
              <c:numCache/>
            </c:numRef>
          </c:xVal>
          <c:yVal>
            <c:numRef>
              <c:f>'INDIC Mortalité'!$T$7</c:f>
              <c:numCache>
                <c:ptCount val="1"/>
                <c:pt idx="0">
                  <c:v>916.9773705933529</c:v>
                </c:pt>
              </c:numCache>
            </c:numRef>
          </c:yVal>
          <c:bubbleSize>
            <c:numRef>
              <c:f>'INDIC Cadrage'!$C$7</c:f>
              <c:numCache>
                <c:ptCount val="1"/>
                <c:pt idx="0">
                  <c:v>5354</c:v>
                </c:pt>
              </c:numCache>
            </c:numRef>
          </c:bubbleSize>
          <c:bubble3D val="1"/>
        </c:ser>
        <c:ser>
          <c:idx val="2"/>
          <c:order val="2"/>
          <c:tx>
            <c:strRef>
              <c:f>'INDIC Admissions en ALD'!$B$10</c:f>
              <c:strCache>
                <c:ptCount val="1"/>
                <c:pt idx="0">
                  <c:v>Saint-André</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ALD'!$AC$10</c:f>
              <c:numCache/>
            </c:numRef>
          </c:xVal>
          <c:yVal>
            <c:numRef>
              <c:f>'INDIC Mortalité'!$T$10</c:f>
              <c:numCache>
                <c:ptCount val="1"/>
                <c:pt idx="0">
                  <c:v>996.8338806311704</c:v>
                </c:pt>
              </c:numCache>
            </c:numRef>
          </c:yVal>
          <c:bubbleSize>
            <c:numRef>
              <c:f>'INDIC Cadrage'!$C$10</c:f>
              <c:numCache>
                <c:ptCount val="1"/>
                <c:pt idx="0">
                  <c:v>55089.999999999956</c:v>
                </c:pt>
              </c:numCache>
            </c:numRef>
          </c:bubbleSize>
          <c:bubble3D val="1"/>
        </c:ser>
        <c:ser>
          <c:idx val="3"/>
          <c:order val="3"/>
          <c:tx>
            <c:strRef>
              <c:f>'INDIC Admissions en ALD'!$B$11</c:f>
              <c:strCache>
                <c:ptCount val="1"/>
                <c:pt idx="0">
                  <c:v>Saint-Benoît</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ALD'!$AC$11</c:f>
              <c:numCache/>
            </c:numRef>
          </c:xVal>
          <c:yVal>
            <c:numRef>
              <c:f>'INDIC Mortalité'!$T$11</c:f>
              <c:numCache>
                <c:ptCount val="1"/>
                <c:pt idx="0">
                  <c:v>936.2573808196576</c:v>
                </c:pt>
              </c:numCache>
            </c:numRef>
          </c:yVal>
          <c:bubbleSize>
            <c:numRef>
              <c:f>'INDIC Cadrage'!$C$11</c:f>
              <c:numCache>
                <c:ptCount val="1"/>
                <c:pt idx="0">
                  <c:v>35733.000000000044</c:v>
                </c:pt>
              </c:numCache>
            </c:numRef>
          </c:bubbleSize>
          <c:bubble3D val="1"/>
        </c:ser>
        <c:ser>
          <c:idx val="4"/>
          <c:order val="4"/>
          <c:tx>
            <c:strRef>
              <c:f>'INDIC Admissions en ALD'!$B$12</c:f>
              <c:strCache>
                <c:ptCount val="1"/>
                <c:pt idx="0">
                  <c:v>Saint-Denis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ALD'!$AC$12</c:f>
              <c:numCache/>
            </c:numRef>
          </c:xVal>
          <c:yVal>
            <c:numRef>
              <c:f>'INDIC Mortalité'!$T$12</c:f>
              <c:numCache>
                <c:ptCount val="1"/>
                <c:pt idx="0">
                  <c:v>774.2410829455832</c:v>
                </c:pt>
              </c:numCache>
            </c:numRef>
          </c:yVal>
          <c:bubbleSize>
            <c:numRef>
              <c:f>'INDIC Cadrage'!$C$12</c:f>
              <c:numCache>
                <c:ptCount val="1"/>
                <c:pt idx="0">
                  <c:v>145346.99999999994</c:v>
                </c:pt>
              </c:numCache>
            </c:numRef>
          </c:bubbleSize>
          <c:bubble3D val="1"/>
        </c:ser>
        <c:ser>
          <c:idx val="5"/>
          <c:order val="5"/>
          <c:tx>
            <c:strRef>
              <c:f>'INDIC Admissions en ALD'!$B$19</c:f>
              <c:strCache>
                <c:ptCount val="1"/>
                <c:pt idx="0">
                  <c:v>Sainte-Marie</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ALD'!$AC$19</c:f>
              <c:numCache/>
            </c:numRef>
          </c:xVal>
          <c:yVal>
            <c:numRef>
              <c:f>'INDIC Mortalité'!$T$19</c:f>
              <c:numCache>
                <c:ptCount val="1"/>
                <c:pt idx="0">
                  <c:v>976.9320887526417</c:v>
                </c:pt>
              </c:numCache>
            </c:numRef>
          </c:yVal>
          <c:bubbleSize>
            <c:numRef>
              <c:f>'INDIC Cadrage'!$C$19</c:f>
              <c:numCache>
                <c:ptCount val="1"/>
                <c:pt idx="0">
                  <c:v>29961.999999999978</c:v>
                </c:pt>
              </c:numCache>
            </c:numRef>
          </c:bubbleSize>
          <c:bubble3D val="1"/>
        </c:ser>
        <c:ser>
          <c:idx val="6"/>
          <c:order val="6"/>
          <c:tx>
            <c:strRef>
              <c:f>'INDIC Admissions en ALD'!$B$20</c:f>
              <c:strCache>
                <c:ptCount val="1"/>
                <c:pt idx="0">
                  <c:v>Sainte-Rose</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ALD'!$AC$20</c:f>
              <c:numCache/>
            </c:numRef>
          </c:xVal>
          <c:yVal>
            <c:numRef>
              <c:f>'INDIC Mortalité'!$T$20</c:f>
              <c:numCache>
                <c:ptCount val="1"/>
                <c:pt idx="0">
                  <c:v>694.080251194782</c:v>
                </c:pt>
              </c:numCache>
            </c:numRef>
          </c:yVal>
          <c:bubbleSize>
            <c:numRef>
              <c:f>'INDIC Cadrage'!$C$20</c:f>
              <c:numCache>
                <c:ptCount val="1"/>
                <c:pt idx="0">
                  <c:v>6792.000000000011</c:v>
                </c:pt>
              </c:numCache>
            </c:numRef>
          </c:bubbleSize>
          <c:bubble3D val="1"/>
        </c:ser>
        <c:ser>
          <c:idx val="7"/>
          <c:order val="7"/>
          <c:tx>
            <c:strRef>
              <c:f>'INDIC Admissions en ALD'!$B$21</c:f>
              <c:strCache>
                <c:ptCount val="1"/>
                <c:pt idx="0">
                  <c:v>Sainte-Suzanne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ALD'!$AC$21</c:f>
              <c:numCache/>
            </c:numRef>
          </c:xVal>
          <c:yVal>
            <c:numRef>
              <c:f>'INDIC Mortalité'!$T$21</c:f>
              <c:numCache>
                <c:ptCount val="1"/>
                <c:pt idx="0">
                  <c:v>867.1817988338206</c:v>
                </c:pt>
              </c:numCache>
            </c:numRef>
          </c:yVal>
          <c:bubbleSize>
            <c:numRef>
              <c:f>'INDIC Cadrage'!$C$21</c:f>
              <c:numCache>
                <c:ptCount val="1"/>
                <c:pt idx="0">
                  <c:v>22573.999999999993</c:v>
                </c:pt>
              </c:numCache>
            </c:numRef>
          </c:bubbleSize>
          <c:bubble3D val="1"/>
        </c:ser>
        <c:ser>
          <c:idx val="8"/>
          <c:order val="8"/>
          <c:tx>
            <c:strRef>
              <c:f>'INDIC Admissions en ALD'!$B$22</c:f>
              <c:strCache>
                <c:ptCount val="1"/>
                <c:pt idx="0">
                  <c:v>Salazie</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ALD'!$AC$22</c:f>
              <c:numCache/>
            </c:numRef>
          </c:xVal>
          <c:yVal>
            <c:numRef>
              <c:f>'INDIC Mortalité'!$T$22</c:f>
              <c:numCache>
                <c:ptCount val="1"/>
                <c:pt idx="0">
                  <c:v>981.3970857021014</c:v>
                </c:pt>
              </c:numCache>
            </c:numRef>
          </c:yVal>
          <c:bubbleSize>
            <c:numRef>
              <c:f>'INDIC Cadrage'!$C$22</c:f>
              <c:numCache>
                <c:ptCount val="1"/>
                <c:pt idx="0">
                  <c:v>7417.999999999992</c:v>
                </c:pt>
              </c:numCache>
            </c:numRef>
          </c:bubbleSize>
          <c:bubble3D val="1"/>
        </c:ser>
        <c:axId val="17366437"/>
        <c:axId val="22080206"/>
      </c:bubbleChart>
      <c:valAx>
        <c:axId val="17366437"/>
        <c:scaling>
          <c:orientation val="minMax"/>
          <c:max val="3500"/>
          <c:min val="1700"/>
        </c:scaling>
        <c:axPos val="b"/>
        <c:title>
          <c:tx>
            <c:rich>
              <a:bodyPr vert="horz" rot="0" anchor="ctr"/>
              <a:lstStyle/>
              <a:p>
                <a:pPr algn="ctr">
                  <a:defRPr/>
                </a:pPr>
                <a:r>
                  <a:rPr lang="en-US" cap="none" sz="1000" b="1" i="0" u="none" baseline="0">
                    <a:solidFill>
                      <a:srgbClr val="000000"/>
                    </a:solidFill>
                    <a:latin typeface="Calibri"/>
                    <a:ea typeface="Calibri"/>
                    <a:cs typeface="Calibri"/>
                  </a:rPr>
                  <a:t>Taux standardisé d'admission en ALD</a:t>
                </a:r>
              </a:p>
            </c:rich>
          </c:tx>
          <c:layout>
            <c:manualLayout>
              <c:xMode val="factor"/>
              <c:yMode val="factor"/>
              <c:x val="-0.00675"/>
              <c:y val="0.03275"/>
            </c:manualLayout>
          </c:layout>
          <c:overlay val="0"/>
          <c:spPr>
            <a:noFill/>
            <a:ln w="3175">
              <a:noFill/>
            </a:ln>
          </c:spPr>
        </c:title>
        <c:delete val="0"/>
        <c:numFmt formatCode="General" sourceLinked="1"/>
        <c:majorTickMark val="none"/>
        <c:minorTickMark val="none"/>
        <c:tickLblPos val="low"/>
        <c:spPr>
          <a:ln w="12700">
            <a:solidFill>
              <a:srgbClr val="000000"/>
            </a:solidFill>
          </a:ln>
        </c:spPr>
        <c:crossAx val="22080206"/>
        <c:crossesAt val="856.4"/>
        <c:crossBetween val="midCat"/>
        <c:dispUnits/>
        <c:majorUnit val="500"/>
        <c:minorUnit val="200"/>
      </c:valAx>
      <c:valAx>
        <c:axId val="22080206"/>
        <c:scaling>
          <c:orientation val="minMax"/>
          <c:max val="1100"/>
          <c:min val="6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Taux standardisé de mortalité</a:t>
                </a:r>
              </a:p>
            </c:rich>
          </c:tx>
          <c:layout>
            <c:manualLayout>
              <c:xMode val="factor"/>
              <c:yMode val="factor"/>
              <c:x val="-0.0367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low"/>
        <c:spPr>
          <a:ln w="25400">
            <a:solidFill>
              <a:srgbClr val="000000"/>
            </a:solidFill>
          </a:ln>
        </c:spPr>
        <c:crossAx val="17366437"/>
        <c:crossesAt val="2260"/>
        <c:crossBetween val="midCat"/>
        <c:dispUnits/>
        <c:majorUnit val="200"/>
        <c:minorUnit val="50"/>
      </c:valAx>
      <c:spPr>
        <a:solidFill>
          <a:srgbClr val="FFFFFF"/>
        </a:solidFill>
        <a:ln w="3175">
          <a:noFill/>
        </a:ln>
      </c:spPr>
    </c:plotArea>
    <c:legend>
      <c:legendPos val="r"/>
      <c:layout>
        <c:manualLayout>
          <c:xMode val="edge"/>
          <c:yMode val="edge"/>
          <c:x val="0.68125"/>
          <c:y val="0.26925"/>
          <c:w val="0.30675"/>
          <c:h val="0.571"/>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13.png" /><Relationship Id="rId5" Type="http://schemas.openxmlformats.org/officeDocument/2006/relationships/image" Target="../media/image16.jpeg" /><Relationship Id="rId6" Type="http://schemas.openxmlformats.org/officeDocument/2006/relationships/image" Target="../media/image17.jpeg" /><Relationship Id="rId7" Type="http://schemas.openxmlformats.org/officeDocument/2006/relationships/image" Target="../media/image18.jpeg" /><Relationship Id="rId8" Type="http://schemas.openxmlformats.org/officeDocument/2006/relationships/image" Target="../media/image14.jpeg" /><Relationship Id="rId9"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0</xdr:row>
      <xdr:rowOff>85725</xdr:rowOff>
    </xdr:from>
    <xdr:to>
      <xdr:col>6</xdr:col>
      <xdr:colOff>238125</xdr:colOff>
      <xdr:row>4</xdr:row>
      <xdr:rowOff>171450</xdr:rowOff>
    </xdr:to>
    <xdr:pic>
      <xdr:nvPicPr>
        <xdr:cNvPr id="1" name="Picture 4" descr="ARSOI"/>
        <xdr:cNvPicPr preferRelativeResize="1">
          <a:picLocks noChangeAspect="1"/>
        </xdr:cNvPicPr>
      </xdr:nvPicPr>
      <xdr:blipFill>
        <a:blip r:embed="rId1"/>
        <a:stretch>
          <a:fillRect/>
        </a:stretch>
      </xdr:blipFill>
      <xdr:spPr>
        <a:xfrm>
          <a:off x="6210300" y="85725"/>
          <a:ext cx="1485900" cy="847725"/>
        </a:xfrm>
        <a:prstGeom prst="rect">
          <a:avLst/>
        </a:prstGeom>
        <a:noFill/>
        <a:ln w="9525" cmpd="sng">
          <a:noFill/>
        </a:ln>
      </xdr:spPr>
    </xdr:pic>
    <xdr:clientData/>
  </xdr:twoCellAnchor>
  <xdr:twoCellAnchor>
    <xdr:from>
      <xdr:col>3</xdr:col>
      <xdr:colOff>695325</xdr:colOff>
      <xdr:row>6</xdr:row>
      <xdr:rowOff>114300</xdr:rowOff>
    </xdr:from>
    <xdr:to>
      <xdr:col>4</xdr:col>
      <xdr:colOff>714375</xdr:colOff>
      <xdr:row>10</xdr:row>
      <xdr:rowOff>133350</xdr:rowOff>
    </xdr:to>
    <xdr:pic>
      <xdr:nvPicPr>
        <xdr:cNvPr id="2" name="Picture 13"/>
        <xdr:cNvPicPr preferRelativeResize="1">
          <a:picLocks noChangeAspect="1"/>
        </xdr:cNvPicPr>
      </xdr:nvPicPr>
      <xdr:blipFill>
        <a:blip r:embed="rId2"/>
        <a:stretch>
          <a:fillRect/>
        </a:stretch>
      </xdr:blipFill>
      <xdr:spPr>
        <a:xfrm>
          <a:off x="5867400" y="1257300"/>
          <a:ext cx="781050" cy="781050"/>
        </a:xfrm>
        <a:prstGeom prst="rect">
          <a:avLst/>
        </a:prstGeom>
        <a:noFill/>
        <a:ln w="9525" cmpd="sng">
          <a:noFill/>
        </a:ln>
      </xdr:spPr>
    </xdr:pic>
    <xdr:clientData/>
  </xdr:twoCellAnchor>
  <xdr:twoCellAnchor>
    <xdr:from>
      <xdr:col>2</xdr:col>
      <xdr:colOff>1162050</xdr:colOff>
      <xdr:row>6</xdr:row>
      <xdr:rowOff>133350</xdr:rowOff>
    </xdr:from>
    <xdr:to>
      <xdr:col>3</xdr:col>
      <xdr:colOff>504825</xdr:colOff>
      <xdr:row>10</xdr:row>
      <xdr:rowOff>76200</xdr:rowOff>
    </xdr:to>
    <xdr:pic>
      <xdr:nvPicPr>
        <xdr:cNvPr id="3" name="Picture 14"/>
        <xdr:cNvPicPr preferRelativeResize="1">
          <a:picLocks noChangeAspect="1"/>
        </xdr:cNvPicPr>
      </xdr:nvPicPr>
      <xdr:blipFill>
        <a:blip r:embed="rId3"/>
        <a:srcRect t="18966"/>
        <a:stretch>
          <a:fillRect/>
        </a:stretch>
      </xdr:blipFill>
      <xdr:spPr>
        <a:xfrm>
          <a:off x="4381500" y="1276350"/>
          <a:ext cx="1295400" cy="704850"/>
        </a:xfrm>
        <a:prstGeom prst="rect">
          <a:avLst/>
        </a:prstGeom>
        <a:noFill/>
        <a:ln w="9525" cmpd="sng">
          <a:noFill/>
        </a:ln>
      </xdr:spPr>
    </xdr:pic>
    <xdr:clientData/>
  </xdr:twoCellAnchor>
  <xdr:twoCellAnchor>
    <xdr:from>
      <xdr:col>6</xdr:col>
      <xdr:colOff>276225</xdr:colOff>
      <xdr:row>5</xdr:row>
      <xdr:rowOff>123825</xdr:rowOff>
    </xdr:from>
    <xdr:to>
      <xdr:col>7</xdr:col>
      <xdr:colOff>666750</xdr:colOff>
      <xdr:row>11</xdr:row>
      <xdr:rowOff>38100</xdr:rowOff>
    </xdr:to>
    <xdr:pic>
      <xdr:nvPicPr>
        <xdr:cNvPr id="4" name="Picture 18"/>
        <xdr:cNvPicPr preferRelativeResize="1">
          <a:picLocks noChangeAspect="1"/>
        </xdr:cNvPicPr>
      </xdr:nvPicPr>
      <xdr:blipFill>
        <a:blip r:embed="rId4"/>
        <a:stretch>
          <a:fillRect/>
        </a:stretch>
      </xdr:blipFill>
      <xdr:spPr>
        <a:xfrm>
          <a:off x="7734300" y="1076325"/>
          <a:ext cx="1152525" cy="1057275"/>
        </a:xfrm>
        <a:prstGeom prst="rect">
          <a:avLst/>
        </a:prstGeom>
        <a:noFill/>
        <a:ln w="9525" cmpd="sng">
          <a:noFill/>
        </a:ln>
      </xdr:spPr>
    </xdr:pic>
    <xdr:clientData/>
  </xdr:twoCellAnchor>
  <xdr:twoCellAnchor>
    <xdr:from>
      <xdr:col>1</xdr:col>
      <xdr:colOff>1543050</xdr:colOff>
      <xdr:row>0</xdr:row>
      <xdr:rowOff>161925</xdr:rowOff>
    </xdr:from>
    <xdr:to>
      <xdr:col>2</xdr:col>
      <xdr:colOff>1066800</xdr:colOff>
      <xdr:row>4</xdr:row>
      <xdr:rowOff>76200</xdr:rowOff>
    </xdr:to>
    <xdr:pic>
      <xdr:nvPicPr>
        <xdr:cNvPr id="5" name="Image 2" descr="logo ORS bd"/>
        <xdr:cNvPicPr preferRelativeResize="1">
          <a:picLocks noChangeAspect="1"/>
        </xdr:cNvPicPr>
      </xdr:nvPicPr>
      <xdr:blipFill>
        <a:blip r:embed="rId5"/>
        <a:stretch>
          <a:fillRect/>
        </a:stretch>
      </xdr:blipFill>
      <xdr:spPr>
        <a:xfrm>
          <a:off x="1981200" y="161925"/>
          <a:ext cx="2305050" cy="676275"/>
        </a:xfrm>
        <a:prstGeom prst="rect">
          <a:avLst/>
        </a:prstGeom>
        <a:noFill/>
        <a:ln w="9525" cmpd="sng">
          <a:noFill/>
        </a:ln>
      </xdr:spPr>
    </xdr:pic>
    <xdr:clientData/>
  </xdr:twoCellAnchor>
  <xdr:twoCellAnchor editAs="oneCell">
    <xdr:from>
      <xdr:col>1</xdr:col>
      <xdr:colOff>895350</xdr:colOff>
      <xdr:row>6</xdr:row>
      <xdr:rowOff>9525</xdr:rowOff>
    </xdr:from>
    <xdr:to>
      <xdr:col>1</xdr:col>
      <xdr:colOff>1590675</xdr:colOff>
      <xdr:row>11</xdr:row>
      <xdr:rowOff>66675</xdr:rowOff>
    </xdr:to>
    <xdr:pic>
      <xdr:nvPicPr>
        <xdr:cNvPr id="6" name="Picture 1"/>
        <xdr:cNvPicPr preferRelativeResize="1">
          <a:picLocks noChangeAspect="1"/>
        </xdr:cNvPicPr>
      </xdr:nvPicPr>
      <xdr:blipFill>
        <a:blip r:embed="rId6"/>
        <a:stretch>
          <a:fillRect/>
        </a:stretch>
      </xdr:blipFill>
      <xdr:spPr>
        <a:xfrm>
          <a:off x="1333500" y="1152525"/>
          <a:ext cx="695325" cy="1009650"/>
        </a:xfrm>
        <a:prstGeom prst="rect">
          <a:avLst/>
        </a:prstGeom>
        <a:noFill/>
        <a:ln w="9525" cmpd="sng">
          <a:noFill/>
        </a:ln>
      </xdr:spPr>
    </xdr:pic>
    <xdr:clientData/>
  </xdr:twoCellAnchor>
  <xdr:twoCellAnchor editAs="oneCell">
    <xdr:from>
      <xdr:col>1</xdr:col>
      <xdr:colOff>1695450</xdr:colOff>
      <xdr:row>6</xdr:row>
      <xdr:rowOff>76200</xdr:rowOff>
    </xdr:from>
    <xdr:to>
      <xdr:col>1</xdr:col>
      <xdr:colOff>2638425</xdr:colOff>
      <xdr:row>10</xdr:row>
      <xdr:rowOff>76200</xdr:rowOff>
    </xdr:to>
    <xdr:pic>
      <xdr:nvPicPr>
        <xdr:cNvPr id="7" name="Image 12" descr="cgss.jpg"/>
        <xdr:cNvPicPr preferRelativeResize="1">
          <a:picLocks noChangeAspect="1"/>
        </xdr:cNvPicPr>
      </xdr:nvPicPr>
      <xdr:blipFill>
        <a:blip r:embed="rId7"/>
        <a:stretch>
          <a:fillRect/>
        </a:stretch>
      </xdr:blipFill>
      <xdr:spPr>
        <a:xfrm>
          <a:off x="2133600" y="1219200"/>
          <a:ext cx="942975" cy="762000"/>
        </a:xfrm>
        <a:prstGeom prst="rect">
          <a:avLst/>
        </a:prstGeom>
        <a:noFill/>
        <a:ln w="9525" cmpd="sng">
          <a:noFill/>
        </a:ln>
      </xdr:spPr>
    </xdr:pic>
    <xdr:clientData/>
  </xdr:twoCellAnchor>
  <xdr:twoCellAnchor>
    <xdr:from>
      <xdr:col>5</xdr:col>
      <xdr:colOff>66675</xdr:colOff>
      <xdr:row>6</xdr:row>
      <xdr:rowOff>171450</xdr:rowOff>
    </xdr:from>
    <xdr:to>
      <xdr:col>6</xdr:col>
      <xdr:colOff>428625</xdr:colOff>
      <xdr:row>10</xdr:row>
      <xdr:rowOff>180975</xdr:rowOff>
    </xdr:to>
    <xdr:pic>
      <xdr:nvPicPr>
        <xdr:cNvPr id="8" name="Picture 4487" descr="ar_c1"/>
        <xdr:cNvPicPr preferRelativeResize="1">
          <a:picLocks noChangeAspect="1"/>
        </xdr:cNvPicPr>
      </xdr:nvPicPr>
      <xdr:blipFill>
        <a:blip r:embed="rId8"/>
        <a:stretch>
          <a:fillRect/>
        </a:stretch>
      </xdr:blipFill>
      <xdr:spPr>
        <a:xfrm>
          <a:off x="6762750" y="1314450"/>
          <a:ext cx="1123950" cy="771525"/>
        </a:xfrm>
        <a:prstGeom prst="rect">
          <a:avLst/>
        </a:prstGeom>
        <a:noFill/>
        <a:ln w="9525" cmpd="sng">
          <a:noFill/>
        </a:ln>
      </xdr:spPr>
    </xdr:pic>
    <xdr:clientData/>
  </xdr:twoCellAnchor>
  <xdr:twoCellAnchor>
    <xdr:from>
      <xdr:col>1</xdr:col>
      <xdr:colOff>2619375</xdr:colOff>
      <xdr:row>6</xdr:row>
      <xdr:rowOff>114300</xdr:rowOff>
    </xdr:from>
    <xdr:to>
      <xdr:col>2</xdr:col>
      <xdr:colOff>1066800</xdr:colOff>
      <xdr:row>10</xdr:row>
      <xdr:rowOff>95250</xdr:rowOff>
    </xdr:to>
    <xdr:pic>
      <xdr:nvPicPr>
        <xdr:cNvPr id="9" name="Picture 4488" descr="logo_am"/>
        <xdr:cNvPicPr preferRelativeResize="1">
          <a:picLocks noChangeAspect="1"/>
        </xdr:cNvPicPr>
      </xdr:nvPicPr>
      <xdr:blipFill>
        <a:blip r:embed="rId9"/>
        <a:stretch>
          <a:fillRect/>
        </a:stretch>
      </xdr:blipFill>
      <xdr:spPr>
        <a:xfrm>
          <a:off x="3057525" y="1257300"/>
          <a:ext cx="122872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38100</xdr:rowOff>
    </xdr:from>
    <xdr:to>
      <xdr:col>0</xdr:col>
      <xdr:colOff>2143125</xdr:colOff>
      <xdr:row>2</xdr:row>
      <xdr:rowOff>19050</xdr:rowOff>
    </xdr:to>
    <xdr:pic>
      <xdr:nvPicPr>
        <xdr:cNvPr id="1" name="Image 2" descr="logo ORS bd"/>
        <xdr:cNvPicPr preferRelativeResize="1">
          <a:picLocks noChangeAspect="1"/>
        </xdr:cNvPicPr>
      </xdr:nvPicPr>
      <xdr:blipFill>
        <a:blip r:embed="rId1"/>
        <a:stretch>
          <a:fillRect/>
        </a:stretch>
      </xdr:blipFill>
      <xdr:spPr>
        <a:xfrm>
          <a:off x="581025" y="38100"/>
          <a:ext cx="1562100" cy="628650"/>
        </a:xfrm>
        <a:prstGeom prst="rect">
          <a:avLst/>
        </a:prstGeom>
        <a:noFill/>
        <a:ln w="9525" cmpd="sng">
          <a:noFill/>
        </a:ln>
      </xdr:spPr>
    </xdr:pic>
    <xdr:clientData/>
  </xdr:twoCellAnchor>
  <xdr:twoCellAnchor>
    <xdr:from>
      <xdr:col>6</xdr:col>
      <xdr:colOff>219075</xdr:colOff>
      <xdr:row>0</xdr:row>
      <xdr:rowOff>85725</xdr:rowOff>
    </xdr:from>
    <xdr:to>
      <xdr:col>7</xdr:col>
      <xdr:colOff>619125</xdr:colOff>
      <xdr:row>2</xdr:row>
      <xdr:rowOff>104775</xdr:rowOff>
    </xdr:to>
    <xdr:pic>
      <xdr:nvPicPr>
        <xdr:cNvPr id="2" name="Picture 4" descr="ARSOI"/>
        <xdr:cNvPicPr preferRelativeResize="1">
          <a:picLocks noChangeAspect="1"/>
        </xdr:cNvPicPr>
      </xdr:nvPicPr>
      <xdr:blipFill>
        <a:blip r:embed="rId2"/>
        <a:stretch>
          <a:fillRect/>
        </a:stretch>
      </xdr:blipFill>
      <xdr:spPr>
        <a:xfrm>
          <a:off x="9915525" y="85725"/>
          <a:ext cx="116205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28575</xdr:rowOff>
    </xdr:from>
    <xdr:to>
      <xdr:col>2</xdr:col>
      <xdr:colOff>19050</xdr:colOff>
      <xdr:row>2</xdr:row>
      <xdr:rowOff>9525</xdr:rowOff>
    </xdr:to>
    <xdr:pic>
      <xdr:nvPicPr>
        <xdr:cNvPr id="1" name="Image 2" descr="logo ORS bd"/>
        <xdr:cNvPicPr preferRelativeResize="1">
          <a:picLocks noChangeAspect="1"/>
        </xdr:cNvPicPr>
      </xdr:nvPicPr>
      <xdr:blipFill>
        <a:blip r:embed="rId1"/>
        <a:stretch>
          <a:fillRect/>
        </a:stretch>
      </xdr:blipFill>
      <xdr:spPr>
        <a:xfrm>
          <a:off x="381000" y="28575"/>
          <a:ext cx="1562100" cy="628650"/>
        </a:xfrm>
        <a:prstGeom prst="rect">
          <a:avLst/>
        </a:prstGeom>
        <a:noFill/>
        <a:ln w="9525" cmpd="sng">
          <a:noFill/>
        </a:ln>
      </xdr:spPr>
    </xdr:pic>
    <xdr:clientData/>
  </xdr:twoCellAnchor>
  <xdr:twoCellAnchor>
    <xdr:from>
      <xdr:col>11</xdr:col>
      <xdr:colOff>1057275</xdr:colOff>
      <xdr:row>0</xdr:row>
      <xdr:rowOff>66675</xdr:rowOff>
    </xdr:from>
    <xdr:to>
      <xdr:col>13</xdr:col>
      <xdr:colOff>466725</xdr:colOff>
      <xdr:row>2</xdr:row>
      <xdr:rowOff>85725</xdr:rowOff>
    </xdr:to>
    <xdr:pic>
      <xdr:nvPicPr>
        <xdr:cNvPr id="2" name="Picture 4" descr="ARSOI"/>
        <xdr:cNvPicPr preferRelativeResize="1">
          <a:picLocks noChangeAspect="1"/>
        </xdr:cNvPicPr>
      </xdr:nvPicPr>
      <xdr:blipFill>
        <a:blip r:embed="rId2"/>
        <a:stretch>
          <a:fillRect/>
        </a:stretch>
      </xdr:blipFill>
      <xdr:spPr>
        <a:xfrm>
          <a:off x="9839325" y="66675"/>
          <a:ext cx="11620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38100</xdr:rowOff>
    </xdr:from>
    <xdr:to>
      <xdr:col>1</xdr:col>
      <xdr:colOff>2228850</xdr:colOff>
      <xdr:row>2</xdr:row>
      <xdr:rowOff>95250</xdr:rowOff>
    </xdr:to>
    <xdr:pic>
      <xdr:nvPicPr>
        <xdr:cNvPr id="1" name="Image 2" descr="logo ORS bd"/>
        <xdr:cNvPicPr preferRelativeResize="1">
          <a:picLocks noChangeAspect="1"/>
        </xdr:cNvPicPr>
      </xdr:nvPicPr>
      <xdr:blipFill>
        <a:blip r:embed="rId1"/>
        <a:stretch>
          <a:fillRect/>
        </a:stretch>
      </xdr:blipFill>
      <xdr:spPr>
        <a:xfrm>
          <a:off x="733425" y="38100"/>
          <a:ext cx="1733550" cy="704850"/>
        </a:xfrm>
        <a:prstGeom prst="rect">
          <a:avLst/>
        </a:prstGeom>
        <a:noFill/>
        <a:ln w="9525" cmpd="sng">
          <a:noFill/>
        </a:ln>
      </xdr:spPr>
    </xdr:pic>
    <xdr:clientData/>
  </xdr:twoCellAnchor>
  <xdr:twoCellAnchor>
    <xdr:from>
      <xdr:col>1</xdr:col>
      <xdr:colOff>10991850</xdr:colOff>
      <xdr:row>0</xdr:row>
      <xdr:rowOff>19050</xdr:rowOff>
    </xdr:from>
    <xdr:to>
      <xdr:col>1</xdr:col>
      <xdr:colOff>12468225</xdr:colOff>
      <xdr:row>3</xdr:row>
      <xdr:rowOff>28575</xdr:rowOff>
    </xdr:to>
    <xdr:pic>
      <xdr:nvPicPr>
        <xdr:cNvPr id="2" name="Picture 4" descr="ARSOI"/>
        <xdr:cNvPicPr preferRelativeResize="1">
          <a:picLocks noChangeAspect="1"/>
        </xdr:cNvPicPr>
      </xdr:nvPicPr>
      <xdr:blipFill>
        <a:blip r:embed="rId2"/>
        <a:stretch>
          <a:fillRect/>
        </a:stretch>
      </xdr:blipFill>
      <xdr:spPr>
        <a:xfrm>
          <a:off x="11239500" y="19050"/>
          <a:ext cx="14859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609600</xdr:colOff>
      <xdr:row>30</xdr:row>
      <xdr:rowOff>19050</xdr:rowOff>
    </xdr:from>
    <xdr:to>
      <xdr:col>35</xdr:col>
      <xdr:colOff>600075</xdr:colOff>
      <xdr:row>49</xdr:row>
      <xdr:rowOff>47625</xdr:rowOff>
    </xdr:to>
    <xdr:graphicFrame>
      <xdr:nvGraphicFramePr>
        <xdr:cNvPr id="1" name="Graphique 2"/>
        <xdr:cNvGraphicFramePr/>
      </xdr:nvGraphicFramePr>
      <xdr:xfrm>
        <a:off x="32175450" y="6410325"/>
        <a:ext cx="4029075" cy="3571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Aviron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Andr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Benoit.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Deni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Joseph.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Leu.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Louis.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Paul.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Pierr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Philippe.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eMar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PRESTATIONS%20FAMILIALES\Donn&#233;es%20locales\TB%20CAF_201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eRos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eSuzanne.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lazi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Tamp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TroisBassins.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Cilaos.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TS_NORDEST.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TS_OUES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TS_S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BrasPan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EntreDeux.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EtangSal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PetiteIl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PlainePalmist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Por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Posses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D_2012_ENS (2)"/>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1">
        <row r="28">
          <cell r="K28">
            <v>35</v>
          </cell>
          <cell r="AG28">
            <v>25</v>
          </cell>
          <cell r="AI28">
            <v>173</v>
          </cell>
        </row>
        <row r="31">
          <cell r="D31">
            <v>0</v>
          </cell>
        </row>
      </sheetData>
      <sheetData sheetId="22">
        <row r="28">
          <cell r="K28">
            <v>19</v>
          </cell>
          <cell r="AG28">
            <v>8</v>
          </cell>
          <cell r="AI28">
            <v>76</v>
          </cell>
        </row>
      </sheetData>
      <sheetData sheetId="23">
        <row r="28">
          <cell r="K28">
            <v>16</v>
          </cell>
          <cell r="AG28">
            <v>17</v>
          </cell>
          <cell r="AI28">
            <v>97</v>
          </cell>
        </row>
        <row r="31">
          <cell r="D31">
            <v>0</v>
          </cell>
        </row>
      </sheetData>
      <sheetData sheetId="24">
        <row r="28">
          <cell r="K28">
            <v>53</v>
          </cell>
          <cell r="AG28">
            <v>28</v>
          </cell>
          <cell r="AI28">
            <v>178</v>
          </cell>
        </row>
        <row r="31">
          <cell r="D31">
            <v>0</v>
          </cell>
        </row>
      </sheetData>
      <sheetData sheetId="25">
        <row r="28">
          <cell r="K28">
            <v>27</v>
          </cell>
          <cell r="AG28">
            <v>15</v>
          </cell>
          <cell r="AI28">
            <v>95</v>
          </cell>
        </row>
        <row r="30">
          <cell r="E30">
            <v>23</v>
          </cell>
        </row>
      </sheetData>
      <sheetData sheetId="26">
        <row r="28">
          <cell r="K28">
            <v>26</v>
          </cell>
          <cell r="AG28">
            <v>13</v>
          </cell>
          <cell r="AI28">
            <v>83</v>
          </cell>
        </row>
        <row r="31">
          <cell r="D31">
            <v>0</v>
          </cell>
        </row>
      </sheetData>
      <sheetData sheetId="27">
        <row r="28">
          <cell r="K28">
            <v>42</v>
          </cell>
          <cell r="AG28">
            <v>19</v>
          </cell>
          <cell r="AI28">
            <v>137</v>
          </cell>
        </row>
        <row r="31">
          <cell r="D31">
            <v>1</v>
          </cell>
        </row>
      </sheetData>
      <sheetData sheetId="28">
        <row r="28">
          <cell r="K28">
            <v>22</v>
          </cell>
          <cell r="AG28">
            <v>7</v>
          </cell>
          <cell r="AI28">
            <v>63</v>
          </cell>
        </row>
        <row r="30">
          <cell r="E30">
            <v>9</v>
          </cell>
        </row>
      </sheetData>
      <sheetData sheetId="29">
        <row r="28">
          <cell r="K28">
            <v>20</v>
          </cell>
          <cell r="AG28">
            <v>12</v>
          </cell>
          <cell r="AI28">
            <v>74</v>
          </cell>
        </row>
        <row r="31">
          <cell r="D31">
            <v>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267</v>
          </cell>
          <cell r="AG28">
            <v>78</v>
          </cell>
          <cell r="AI28">
            <v>838</v>
          </cell>
        </row>
        <row r="31">
          <cell r="D31">
            <v>301</v>
          </cell>
        </row>
      </sheetData>
      <sheetData sheetId="21">
        <row r="28">
          <cell r="K28">
            <v>135</v>
          </cell>
          <cell r="AG28">
            <v>44</v>
          </cell>
          <cell r="AI28">
            <v>424</v>
          </cell>
        </row>
        <row r="31">
          <cell r="D31">
            <v>152</v>
          </cell>
        </row>
      </sheetData>
      <sheetData sheetId="22">
        <row r="28">
          <cell r="K28">
            <v>132</v>
          </cell>
          <cell r="AG28">
            <v>34</v>
          </cell>
          <cell r="AI28">
            <v>414</v>
          </cell>
        </row>
        <row r="31">
          <cell r="D31">
            <v>149</v>
          </cell>
        </row>
      </sheetData>
      <sheetData sheetId="23">
        <row r="28">
          <cell r="K28">
            <v>292</v>
          </cell>
          <cell r="AG28">
            <v>106</v>
          </cell>
          <cell r="AI28">
            <v>784</v>
          </cell>
        </row>
        <row r="31">
          <cell r="D31">
            <v>210</v>
          </cell>
        </row>
      </sheetData>
      <sheetData sheetId="24">
        <row r="28">
          <cell r="K28">
            <v>144</v>
          </cell>
          <cell r="AG28">
            <v>52</v>
          </cell>
          <cell r="AI28">
            <v>358</v>
          </cell>
        </row>
        <row r="31">
          <cell r="D31">
            <v>84</v>
          </cell>
        </row>
      </sheetData>
      <sheetData sheetId="25">
        <row r="28">
          <cell r="K28">
            <v>148</v>
          </cell>
          <cell r="AG28">
            <v>54</v>
          </cell>
          <cell r="AI28">
            <v>426</v>
          </cell>
        </row>
        <row r="31">
          <cell r="D31">
            <v>126</v>
          </cell>
        </row>
      </sheetData>
      <sheetData sheetId="26">
        <row r="28">
          <cell r="K28">
            <v>304</v>
          </cell>
          <cell r="AG28">
            <v>117</v>
          </cell>
          <cell r="AI28">
            <v>820</v>
          </cell>
        </row>
        <row r="31">
          <cell r="D31">
            <v>186</v>
          </cell>
        </row>
      </sheetData>
      <sheetData sheetId="27">
        <row r="28">
          <cell r="K28">
            <v>154</v>
          </cell>
          <cell r="AG28">
            <v>52</v>
          </cell>
          <cell r="AI28">
            <v>398</v>
          </cell>
        </row>
        <row r="31">
          <cell r="D31">
            <v>70</v>
          </cell>
        </row>
      </sheetData>
      <sheetData sheetId="28">
        <row r="28">
          <cell r="K28">
            <v>150</v>
          </cell>
          <cell r="AG28">
            <v>65</v>
          </cell>
          <cell r="AI28">
            <v>422</v>
          </cell>
        </row>
        <row r="31">
          <cell r="D31">
            <v>116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150</v>
          </cell>
          <cell r="AG28">
            <v>53</v>
          </cell>
          <cell r="AI28">
            <v>515</v>
          </cell>
        </row>
        <row r="31">
          <cell r="D31">
            <v>189</v>
          </cell>
        </row>
      </sheetData>
      <sheetData sheetId="21">
        <row r="28">
          <cell r="K28">
            <v>75</v>
          </cell>
          <cell r="AG28">
            <v>28</v>
          </cell>
          <cell r="AI28">
            <v>269</v>
          </cell>
        </row>
        <row r="31">
          <cell r="D31">
            <v>86</v>
          </cell>
        </row>
      </sheetData>
      <sheetData sheetId="22">
        <row r="28">
          <cell r="K28">
            <v>75</v>
          </cell>
          <cell r="AG28">
            <v>25</v>
          </cell>
          <cell r="AI28">
            <v>246</v>
          </cell>
        </row>
        <row r="31">
          <cell r="D31">
            <v>103</v>
          </cell>
        </row>
      </sheetData>
      <sheetData sheetId="23">
        <row r="28">
          <cell r="K28">
            <v>184</v>
          </cell>
          <cell r="AG28">
            <v>77</v>
          </cell>
          <cell r="AI28">
            <v>559</v>
          </cell>
        </row>
        <row r="31">
          <cell r="D31">
            <v>166</v>
          </cell>
        </row>
      </sheetData>
      <sheetData sheetId="24">
        <row r="28">
          <cell r="K28">
            <v>92</v>
          </cell>
          <cell r="AG28">
            <v>37</v>
          </cell>
          <cell r="AI28">
            <v>261</v>
          </cell>
        </row>
        <row r="31">
          <cell r="D31">
            <v>73</v>
          </cell>
        </row>
      </sheetData>
      <sheetData sheetId="25">
        <row r="28">
          <cell r="K28">
            <v>92</v>
          </cell>
          <cell r="AG28">
            <v>40</v>
          </cell>
          <cell r="AI28">
            <v>298</v>
          </cell>
        </row>
        <row r="31">
          <cell r="D31">
            <v>93</v>
          </cell>
        </row>
      </sheetData>
      <sheetData sheetId="26">
        <row r="28">
          <cell r="K28">
            <v>190</v>
          </cell>
          <cell r="AG28">
            <v>76</v>
          </cell>
          <cell r="AI28">
            <v>578</v>
          </cell>
        </row>
        <row r="31">
          <cell r="D31">
            <v>143</v>
          </cell>
        </row>
      </sheetData>
      <sheetData sheetId="27">
        <row r="28">
          <cell r="K28">
            <v>100</v>
          </cell>
          <cell r="AG28">
            <v>35</v>
          </cell>
          <cell r="AI28">
            <v>260</v>
          </cell>
        </row>
        <row r="31">
          <cell r="D31">
            <v>58</v>
          </cell>
        </row>
      </sheetData>
      <sheetData sheetId="28">
        <row r="28">
          <cell r="K28">
            <v>90</v>
          </cell>
          <cell r="AG28">
            <v>41</v>
          </cell>
          <cell r="AI28">
            <v>318</v>
          </cell>
        </row>
        <row r="31">
          <cell r="D31">
            <v>85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705</v>
          </cell>
          <cell r="AG28">
            <v>368</v>
          </cell>
          <cell r="AI28">
            <v>2696</v>
          </cell>
        </row>
        <row r="31">
          <cell r="D31">
            <v>926</v>
          </cell>
        </row>
      </sheetData>
      <sheetData sheetId="21">
        <row r="28">
          <cell r="K28">
            <v>348</v>
          </cell>
          <cell r="AG28">
            <v>177</v>
          </cell>
          <cell r="AI28">
            <v>1341</v>
          </cell>
        </row>
        <row r="31">
          <cell r="D31">
            <v>431</v>
          </cell>
        </row>
      </sheetData>
      <sheetData sheetId="22">
        <row r="28">
          <cell r="K28">
            <v>357</v>
          </cell>
          <cell r="AG28">
            <v>191</v>
          </cell>
          <cell r="AI28">
            <v>1355</v>
          </cell>
        </row>
        <row r="31">
          <cell r="D31">
            <v>495</v>
          </cell>
        </row>
      </sheetData>
      <sheetData sheetId="23">
        <row r="28">
          <cell r="K28">
            <v>686</v>
          </cell>
          <cell r="AG28">
            <v>387</v>
          </cell>
          <cell r="AI28">
            <v>2455</v>
          </cell>
        </row>
        <row r="31">
          <cell r="D31">
            <v>698</v>
          </cell>
        </row>
      </sheetData>
      <sheetData sheetId="24">
        <row r="28">
          <cell r="K28">
            <v>346</v>
          </cell>
          <cell r="AG28">
            <v>185</v>
          </cell>
          <cell r="AI28">
            <v>1210</v>
          </cell>
        </row>
        <row r="31">
          <cell r="D31">
            <v>326</v>
          </cell>
        </row>
      </sheetData>
      <sheetData sheetId="25">
        <row r="28">
          <cell r="K28">
            <v>340</v>
          </cell>
          <cell r="AG28">
            <v>202</v>
          </cell>
          <cell r="AI28">
            <v>1245</v>
          </cell>
        </row>
        <row r="31">
          <cell r="D31">
            <v>372</v>
          </cell>
        </row>
      </sheetData>
      <sheetData sheetId="26">
        <row r="28">
          <cell r="K28">
            <v>676</v>
          </cell>
          <cell r="AG28">
            <v>423</v>
          </cell>
          <cell r="AI28">
            <v>2283</v>
          </cell>
        </row>
        <row r="31">
          <cell r="D31">
            <v>554</v>
          </cell>
        </row>
      </sheetData>
      <sheetData sheetId="27">
        <row r="28">
          <cell r="K28">
            <v>337</v>
          </cell>
          <cell r="AG28">
            <v>207</v>
          </cell>
          <cell r="AI28">
            <v>1133</v>
          </cell>
        </row>
        <row r="31">
          <cell r="D31">
            <v>241</v>
          </cell>
        </row>
      </sheetData>
      <sheetData sheetId="28">
        <row r="28">
          <cell r="K28">
            <v>339</v>
          </cell>
          <cell r="AG28">
            <v>216</v>
          </cell>
          <cell r="AI28">
            <v>1150</v>
          </cell>
        </row>
        <row r="31">
          <cell r="D31">
            <v>313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08-2010_ENS"/>
      <sheetName val="ALD_2008-2010_F"/>
      <sheetName val="ALD_2008-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179</v>
          </cell>
          <cell r="AG28">
            <v>100</v>
          </cell>
          <cell r="AI28">
            <v>786</v>
          </cell>
        </row>
        <row r="31">
          <cell r="D31">
            <v>345</v>
          </cell>
        </row>
      </sheetData>
      <sheetData sheetId="21">
        <row r="28">
          <cell r="K28">
            <v>83</v>
          </cell>
          <cell r="AG28">
            <v>59</v>
          </cell>
          <cell r="AI28">
            <v>384</v>
          </cell>
        </row>
        <row r="31">
          <cell r="D31">
            <v>164</v>
          </cell>
        </row>
      </sheetData>
      <sheetData sheetId="22">
        <row r="28">
          <cell r="K28">
            <v>96</v>
          </cell>
          <cell r="AG28">
            <v>41</v>
          </cell>
          <cell r="AI28">
            <v>402</v>
          </cell>
        </row>
        <row r="31">
          <cell r="D31">
            <v>181</v>
          </cell>
        </row>
      </sheetData>
      <sheetData sheetId="26">
        <row r="28">
          <cell r="K28">
            <v>180</v>
          </cell>
          <cell r="AG28">
            <v>88</v>
          </cell>
          <cell r="AI28">
            <v>711</v>
          </cell>
        </row>
        <row r="31">
          <cell r="D31">
            <v>249</v>
          </cell>
        </row>
      </sheetData>
      <sheetData sheetId="27">
        <row r="28">
          <cell r="K28">
            <v>82</v>
          </cell>
          <cell r="AG28">
            <v>47</v>
          </cell>
          <cell r="AI28">
            <v>348</v>
          </cell>
        </row>
        <row r="31">
          <cell r="D31">
            <v>115</v>
          </cell>
        </row>
      </sheetData>
      <sheetData sheetId="28">
        <row r="28">
          <cell r="K28">
            <v>98</v>
          </cell>
          <cell r="AG28">
            <v>41</v>
          </cell>
          <cell r="AI28">
            <v>363</v>
          </cell>
        </row>
        <row r="31">
          <cell r="D31">
            <v>134</v>
          </cell>
        </row>
      </sheetData>
      <sheetData sheetId="29">
        <row r="28">
          <cell r="K28">
            <v>169</v>
          </cell>
          <cell r="AG28">
            <v>105</v>
          </cell>
          <cell r="AI28">
            <v>657</v>
          </cell>
        </row>
        <row r="31">
          <cell r="D31">
            <v>177</v>
          </cell>
        </row>
      </sheetData>
      <sheetData sheetId="30">
        <row r="28">
          <cell r="K28">
            <v>88</v>
          </cell>
          <cell r="AG28">
            <v>55</v>
          </cell>
          <cell r="AI28">
            <v>303</v>
          </cell>
        </row>
        <row r="31">
          <cell r="D31">
            <v>72</v>
          </cell>
        </row>
      </sheetData>
      <sheetData sheetId="31">
        <row r="28">
          <cell r="K28">
            <v>81</v>
          </cell>
          <cell r="AG28">
            <v>50</v>
          </cell>
          <cell r="AI28">
            <v>354</v>
          </cell>
        </row>
        <row r="31">
          <cell r="D31">
            <v>105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132</v>
          </cell>
          <cell r="AG28">
            <v>66</v>
          </cell>
          <cell r="AI28">
            <v>587</v>
          </cell>
        </row>
        <row r="31">
          <cell r="D31">
            <v>247</v>
          </cell>
        </row>
      </sheetData>
      <sheetData sheetId="21">
        <row r="28">
          <cell r="K28">
            <v>71</v>
          </cell>
          <cell r="AG28">
            <v>33</v>
          </cell>
          <cell r="AI28">
            <v>299</v>
          </cell>
        </row>
        <row r="31">
          <cell r="D31">
            <v>129</v>
          </cell>
        </row>
      </sheetData>
      <sheetData sheetId="22">
        <row r="28">
          <cell r="K28">
            <v>61</v>
          </cell>
          <cell r="AG28">
            <v>33</v>
          </cell>
          <cell r="AI28">
            <v>288</v>
          </cell>
        </row>
        <row r="31">
          <cell r="D31">
            <v>118</v>
          </cell>
        </row>
      </sheetData>
      <sheetData sheetId="23">
        <row r="28">
          <cell r="K28">
            <v>155</v>
          </cell>
          <cell r="AG28">
            <v>69</v>
          </cell>
          <cell r="AI28">
            <v>533</v>
          </cell>
        </row>
        <row r="31">
          <cell r="D31">
            <v>182</v>
          </cell>
        </row>
      </sheetData>
      <sheetData sheetId="24">
        <row r="28">
          <cell r="K28">
            <v>79</v>
          </cell>
          <cell r="AG28">
            <v>31</v>
          </cell>
          <cell r="AI28">
            <v>249</v>
          </cell>
        </row>
        <row r="31">
          <cell r="D31">
            <v>76</v>
          </cell>
        </row>
      </sheetData>
      <sheetData sheetId="25">
        <row r="28">
          <cell r="K28">
            <v>76</v>
          </cell>
          <cell r="AG28">
            <v>38</v>
          </cell>
          <cell r="AI28">
            <v>284</v>
          </cell>
        </row>
        <row r="31">
          <cell r="D31">
            <v>106</v>
          </cell>
        </row>
      </sheetData>
      <sheetData sheetId="26">
        <row r="28">
          <cell r="K28">
            <v>161</v>
          </cell>
          <cell r="AG28">
            <v>87</v>
          </cell>
          <cell r="AI28">
            <v>573</v>
          </cell>
        </row>
        <row r="31">
          <cell r="D31">
            <v>157</v>
          </cell>
        </row>
      </sheetData>
      <sheetData sheetId="27">
        <row r="28">
          <cell r="K28">
            <v>85</v>
          </cell>
          <cell r="AG28">
            <v>47</v>
          </cell>
          <cell r="AI28">
            <v>279</v>
          </cell>
        </row>
        <row r="31">
          <cell r="D31">
            <v>66</v>
          </cell>
        </row>
      </sheetData>
      <sheetData sheetId="28">
        <row r="28">
          <cell r="K28">
            <v>76</v>
          </cell>
          <cell r="AG28">
            <v>40</v>
          </cell>
          <cell r="AI28">
            <v>294</v>
          </cell>
        </row>
        <row r="31">
          <cell r="D31">
            <v>91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263</v>
          </cell>
          <cell r="AG28">
            <v>95</v>
          </cell>
          <cell r="AI28">
            <v>841</v>
          </cell>
        </row>
        <row r="31">
          <cell r="D31">
            <v>332</v>
          </cell>
        </row>
      </sheetData>
      <sheetData sheetId="21">
        <row r="28">
          <cell r="K28">
            <v>133</v>
          </cell>
          <cell r="AG28">
            <v>38</v>
          </cell>
          <cell r="AI28">
            <v>409</v>
          </cell>
        </row>
        <row r="31">
          <cell r="D31">
            <v>158</v>
          </cell>
        </row>
      </sheetData>
      <sheetData sheetId="22">
        <row r="28">
          <cell r="K28">
            <v>130</v>
          </cell>
          <cell r="AG28">
            <v>57</v>
          </cell>
          <cell r="AI28">
            <v>432</v>
          </cell>
        </row>
        <row r="31">
          <cell r="D31">
            <v>174</v>
          </cell>
        </row>
      </sheetData>
      <sheetData sheetId="23">
        <row r="28">
          <cell r="K28">
            <v>227</v>
          </cell>
          <cell r="AG28">
            <v>123</v>
          </cell>
          <cell r="AI28">
            <v>888</v>
          </cell>
        </row>
        <row r="31">
          <cell r="D31">
            <v>324</v>
          </cell>
        </row>
      </sheetData>
      <sheetData sheetId="24">
        <row r="28">
          <cell r="K28">
            <v>113</v>
          </cell>
          <cell r="AG28">
            <v>59</v>
          </cell>
          <cell r="AI28">
            <v>426</v>
          </cell>
        </row>
        <row r="31">
          <cell r="D31">
            <v>145</v>
          </cell>
        </row>
      </sheetData>
      <sheetData sheetId="25">
        <row r="28">
          <cell r="K28">
            <v>114</v>
          </cell>
          <cell r="AG28">
            <v>64</v>
          </cell>
          <cell r="AI28">
            <v>462</v>
          </cell>
        </row>
        <row r="31">
          <cell r="D31">
            <v>179</v>
          </cell>
        </row>
      </sheetData>
      <sheetData sheetId="26">
        <row r="28">
          <cell r="K28">
            <v>209</v>
          </cell>
          <cell r="AG28">
            <v>96</v>
          </cell>
          <cell r="AI28">
            <v>710</v>
          </cell>
        </row>
        <row r="31">
          <cell r="D31">
            <v>183</v>
          </cell>
        </row>
      </sheetData>
      <sheetData sheetId="27">
        <row r="28">
          <cell r="K28">
            <v>113</v>
          </cell>
          <cell r="AG28">
            <v>39</v>
          </cell>
          <cell r="AI28">
            <v>334</v>
          </cell>
        </row>
        <row r="31">
          <cell r="D31">
            <v>66</v>
          </cell>
        </row>
      </sheetData>
      <sheetData sheetId="28">
        <row r="28">
          <cell r="K28">
            <v>96</v>
          </cell>
          <cell r="AG28">
            <v>57</v>
          </cell>
          <cell r="AI28">
            <v>376</v>
          </cell>
        </row>
        <row r="31">
          <cell r="D31">
            <v>117</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416</v>
          </cell>
          <cell r="AG28">
            <v>234</v>
          </cell>
          <cell r="AI28">
            <v>1720</v>
          </cell>
        </row>
        <row r="31">
          <cell r="D31">
            <v>711</v>
          </cell>
        </row>
      </sheetData>
      <sheetData sheetId="21">
        <row r="28">
          <cell r="K28">
            <v>219</v>
          </cell>
          <cell r="AG28">
            <v>113</v>
          </cell>
          <cell r="AI28">
            <v>845</v>
          </cell>
        </row>
        <row r="31">
          <cell r="D31">
            <v>338</v>
          </cell>
        </row>
      </sheetData>
      <sheetData sheetId="22">
        <row r="28">
          <cell r="K28">
            <v>197</v>
          </cell>
          <cell r="AG28">
            <v>121</v>
          </cell>
          <cell r="AI28">
            <v>875</v>
          </cell>
        </row>
        <row r="31">
          <cell r="D31">
            <v>373</v>
          </cell>
        </row>
      </sheetData>
      <sheetData sheetId="23">
        <row r="28">
          <cell r="K28">
            <v>455</v>
          </cell>
          <cell r="AG28">
            <v>226</v>
          </cell>
          <cell r="AI28">
            <v>1546</v>
          </cell>
        </row>
        <row r="31">
          <cell r="D31">
            <v>492</v>
          </cell>
        </row>
      </sheetData>
      <sheetData sheetId="24">
        <row r="28">
          <cell r="K28">
            <v>231</v>
          </cell>
          <cell r="AG28">
            <v>118</v>
          </cell>
          <cell r="AI28">
            <v>728</v>
          </cell>
        </row>
        <row r="31">
          <cell r="D31">
            <v>208</v>
          </cell>
        </row>
      </sheetData>
      <sheetData sheetId="25">
        <row r="28">
          <cell r="K28">
            <v>224</v>
          </cell>
          <cell r="AG28">
            <v>108</v>
          </cell>
          <cell r="AI28">
            <v>818</v>
          </cell>
        </row>
        <row r="31">
          <cell r="D31">
            <v>284</v>
          </cell>
        </row>
      </sheetData>
      <sheetData sheetId="26">
        <row r="28">
          <cell r="K28">
            <v>538</v>
          </cell>
          <cell r="AG28">
            <v>236</v>
          </cell>
          <cell r="AI28">
            <v>1701</v>
          </cell>
        </row>
        <row r="31">
          <cell r="D31">
            <v>437</v>
          </cell>
        </row>
      </sheetData>
      <sheetData sheetId="27">
        <row r="28">
          <cell r="K28">
            <v>280</v>
          </cell>
          <cell r="AG28">
            <v>135</v>
          </cell>
          <cell r="AI28">
            <v>832</v>
          </cell>
        </row>
        <row r="31">
          <cell r="D31">
            <v>181</v>
          </cell>
        </row>
      </sheetData>
      <sheetData sheetId="28">
        <row r="28">
          <cell r="K28">
            <v>258</v>
          </cell>
          <cell r="AG28">
            <v>101</v>
          </cell>
          <cell r="AI28">
            <v>869</v>
          </cell>
        </row>
        <row r="31">
          <cell r="D31">
            <v>256</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395</v>
          </cell>
          <cell r="AG28">
            <v>190</v>
          </cell>
          <cell r="AI28">
            <v>1451</v>
          </cell>
        </row>
        <row r="31">
          <cell r="D31">
            <v>535</v>
          </cell>
        </row>
      </sheetData>
      <sheetData sheetId="21">
        <row r="28">
          <cell r="K28">
            <v>198</v>
          </cell>
          <cell r="AG28">
            <v>93</v>
          </cell>
          <cell r="AI28">
            <v>729</v>
          </cell>
        </row>
        <row r="31">
          <cell r="D31">
            <v>265</v>
          </cell>
        </row>
      </sheetData>
      <sheetData sheetId="22">
        <row r="28">
          <cell r="K28">
            <v>197</v>
          </cell>
          <cell r="AG28">
            <v>97</v>
          </cell>
          <cell r="AI28">
            <v>722</v>
          </cell>
        </row>
        <row r="31">
          <cell r="D31">
            <v>270</v>
          </cell>
        </row>
      </sheetData>
      <sheetData sheetId="23">
        <row r="28">
          <cell r="K28">
            <v>389</v>
          </cell>
          <cell r="AG28">
            <v>225</v>
          </cell>
          <cell r="AI28">
            <v>1547</v>
          </cell>
        </row>
        <row r="31">
          <cell r="D31">
            <v>472</v>
          </cell>
        </row>
      </sheetData>
      <sheetData sheetId="24">
        <row r="28">
          <cell r="K28">
            <v>213</v>
          </cell>
          <cell r="AG28">
            <v>114</v>
          </cell>
          <cell r="AI28">
            <v>792</v>
          </cell>
        </row>
        <row r="31">
          <cell r="D31">
            <v>222</v>
          </cell>
        </row>
      </sheetData>
      <sheetData sheetId="25">
        <row r="28">
          <cell r="K28">
            <v>176</v>
          </cell>
          <cell r="AG28">
            <v>111</v>
          </cell>
          <cell r="AI28">
            <v>755</v>
          </cell>
        </row>
        <row r="31">
          <cell r="D31">
            <v>250</v>
          </cell>
        </row>
      </sheetData>
      <sheetData sheetId="26">
        <row r="28">
          <cell r="K28">
            <v>439</v>
          </cell>
          <cell r="AG28">
            <v>202</v>
          </cell>
          <cell r="AI28">
            <v>1454</v>
          </cell>
        </row>
        <row r="31">
          <cell r="D31">
            <v>357</v>
          </cell>
        </row>
      </sheetData>
      <sheetData sheetId="27">
        <row r="28">
          <cell r="K28">
            <v>232</v>
          </cell>
          <cell r="AG28">
            <v>102</v>
          </cell>
          <cell r="AI28">
            <v>720</v>
          </cell>
        </row>
        <row r="31">
          <cell r="D31">
            <v>149</v>
          </cell>
        </row>
      </sheetData>
      <sheetData sheetId="28">
        <row r="28">
          <cell r="K28">
            <v>207</v>
          </cell>
          <cell r="AG28">
            <v>100</v>
          </cell>
          <cell r="AI28">
            <v>734</v>
          </cell>
        </row>
        <row r="31">
          <cell r="D31">
            <v>208</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30</v>
          </cell>
          <cell r="AG28">
            <v>5</v>
          </cell>
          <cell r="AI28">
            <v>102</v>
          </cell>
        </row>
        <row r="31">
          <cell r="D31">
            <v>44</v>
          </cell>
        </row>
      </sheetData>
      <sheetData sheetId="21">
        <row r="28">
          <cell r="K28">
            <v>10</v>
          </cell>
          <cell r="AG28">
            <v>1</v>
          </cell>
          <cell r="AI28">
            <v>46</v>
          </cell>
        </row>
        <row r="31">
          <cell r="D31">
            <v>24</v>
          </cell>
        </row>
      </sheetData>
      <sheetData sheetId="22">
        <row r="28">
          <cell r="K28">
            <v>20</v>
          </cell>
          <cell r="AG28">
            <v>4</v>
          </cell>
          <cell r="AI28">
            <v>56</v>
          </cell>
        </row>
        <row r="31">
          <cell r="D31">
            <v>20</v>
          </cell>
        </row>
      </sheetData>
      <sheetData sheetId="23">
        <row r="28">
          <cell r="K28">
            <v>26</v>
          </cell>
          <cell r="AG28">
            <v>7</v>
          </cell>
          <cell r="AI28">
            <v>84</v>
          </cell>
        </row>
        <row r="31">
          <cell r="D31">
            <v>36</v>
          </cell>
        </row>
      </sheetData>
      <sheetData sheetId="24">
        <row r="28">
          <cell r="K28">
            <v>10</v>
          </cell>
          <cell r="AG28">
            <v>2</v>
          </cell>
          <cell r="AI28">
            <v>32</v>
          </cell>
        </row>
        <row r="31">
          <cell r="D31">
            <v>14</v>
          </cell>
        </row>
      </sheetData>
      <sheetData sheetId="25">
        <row r="28">
          <cell r="K28">
            <v>16</v>
          </cell>
          <cell r="AG28">
            <v>5</v>
          </cell>
          <cell r="AI28">
            <v>52</v>
          </cell>
        </row>
        <row r="31">
          <cell r="D31">
            <v>22</v>
          </cell>
        </row>
      </sheetData>
      <sheetData sheetId="26">
        <row r="28">
          <cell r="K28">
            <v>29</v>
          </cell>
          <cell r="AG28">
            <v>10</v>
          </cell>
          <cell r="AI28">
            <v>105</v>
          </cell>
        </row>
        <row r="31">
          <cell r="D31">
            <v>40</v>
          </cell>
        </row>
      </sheetData>
      <sheetData sheetId="27">
        <row r="28">
          <cell r="K28">
            <v>13</v>
          </cell>
          <cell r="AG28">
            <v>2</v>
          </cell>
          <cell r="AI28">
            <v>51</v>
          </cell>
        </row>
        <row r="31">
          <cell r="D31">
            <v>23</v>
          </cell>
        </row>
      </sheetData>
      <sheetData sheetId="28">
        <row r="28">
          <cell r="K28">
            <v>16</v>
          </cell>
          <cell r="AG28">
            <v>8</v>
          </cell>
          <cell r="AI28">
            <v>54</v>
          </cell>
        </row>
        <row r="31">
          <cell r="D31">
            <v>17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130</v>
          </cell>
          <cell r="AG28">
            <v>76</v>
          </cell>
          <cell r="AI28">
            <v>508</v>
          </cell>
        </row>
        <row r="31">
          <cell r="D31">
            <v>196</v>
          </cell>
        </row>
      </sheetData>
      <sheetData sheetId="21">
        <row r="28">
          <cell r="K28">
            <v>64</v>
          </cell>
          <cell r="AG28">
            <v>39</v>
          </cell>
          <cell r="AI28">
            <v>245</v>
          </cell>
        </row>
        <row r="31">
          <cell r="D31">
            <v>93</v>
          </cell>
        </row>
      </sheetData>
      <sheetData sheetId="22">
        <row r="28">
          <cell r="K28">
            <v>66</v>
          </cell>
          <cell r="AG28">
            <v>37</v>
          </cell>
          <cell r="AI28">
            <v>263</v>
          </cell>
        </row>
        <row r="31">
          <cell r="D31">
            <v>103</v>
          </cell>
        </row>
      </sheetData>
      <sheetData sheetId="23">
        <row r="28">
          <cell r="K28">
            <v>141</v>
          </cell>
          <cell r="AG28">
            <v>71</v>
          </cell>
          <cell r="AI28">
            <v>458</v>
          </cell>
        </row>
        <row r="31">
          <cell r="D31">
            <v>128</v>
          </cell>
        </row>
      </sheetData>
      <sheetData sheetId="24">
        <row r="28">
          <cell r="K28">
            <v>72</v>
          </cell>
          <cell r="AG28">
            <v>40</v>
          </cell>
          <cell r="AI28">
            <v>222</v>
          </cell>
        </row>
        <row r="31">
          <cell r="D31">
            <v>55</v>
          </cell>
        </row>
      </sheetData>
      <sheetData sheetId="25">
        <row r="28">
          <cell r="K28">
            <v>69</v>
          </cell>
          <cell r="AG28">
            <v>31</v>
          </cell>
          <cell r="AI28">
            <v>236</v>
          </cell>
        </row>
        <row r="31">
          <cell r="D31">
            <v>73</v>
          </cell>
        </row>
      </sheetData>
      <sheetData sheetId="26">
        <row r="28">
          <cell r="K28">
            <v>147</v>
          </cell>
          <cell r="AG28">
            <v>64</v>
          </cell>
          <cell r="AI28">
            <v>426</v>
          </cell>
        </row>
        <row r="31">
          <cell r="D31">
            <v>85</v>
          </cell>
        </row>
      </sheetData>
      <sheetData sheetId="27">
        <row r="28">
          <cell r="K28">
            <v>70</v>
          </cell>
          <cell r="AG28">
            <v>30</v>
          </cell>
          <cell r="AI28">
            <v>200</v>
          </cell>
        </row>
        <row r="31">
          <cell r="D31">
            <v>32</v>
          </cell>
        </row>
      </sheetData>
      <sheetData sheetId="28">
        <row r="28">
          <cell r="K28">
            <v>77</v>
          </cell>
          <cell r="AG28">
            <v>34</v>
          </cell>
          <cell r="AI28">
            <v>226</v>
          </cell>
        </row>
        <row r="31">
          <cell r="D31">
            <v>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mmaire"/>
      <sheetName val="ALLOC"/>
      <sheetName val="PREST_ENF"/>
      <sheetName val="AIDE_LOGT"/>
      <sheetName val="MINIMA_1"/>
      <sheetName val="MINIMA_2"/>
      <sheetName val="RESS"/>
      <sheetName val="ENFANT"/>
      <sheetName val="MONTANTS_VERSES"/>
    </sheetNames>
    <sheetDataSet>
      <sheetData sheetId="4">
        <row r="35">
          <cell r="B35">
            <v>31</v>
          </cell>
          <cell r="D35">
            <v>82</v>
          </cell>
          <cell r="P35">
            <v>0</v>
          </cell>
          <cell r="Q35">
            <v>0</v>
          </cell>
          <cell r="R35" t="str">
            <v>&lt;5</v>
          </cell>
          <cell r="S35">
            <v>6</v>
          </cell>
        </row>
      </sheetData>
      <sheetData sheetId="5">
        <row r="36">
          <cell r="B36">
            <v>32</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31</v>
          </cell>
          <cell r="AG28">
            <v>9</v>
          </cell>
          <cell r="AI28">
            <v>118</v>
          </cell>
        </row>
        <row r="31">
          <cell r="D31">
            <v>51</v>
          </cell>
        </row>
      </sheetData>
      <sheetData sheetId="21">
        <row r="28">
          <cell r="K28">
            <v>16</v>
          </cell>
          <cell r="AG28">
            <v>6</v>
          </cell>
          <cell r="AI28">
            <v>64</v>
          </cell>
        </row>
        <row r="31">
          <cell r="D31">
            <v>29</v>
          </cell>
        </row>
      </sheetData>
      <sheetData sheetId="22">
        <row r="28">
          <cell r="K28">
            <v>15</v>
          </cell>
          <cell r="AG28">
            <v>3</v>
          </cell>
          <cell r="AI28">
            <v>54</v>
          </cell>
        </row>
        <row r="31">
          <cell r="D31">
            <v>22</v>
          </cell>
        </row>
      </sheetData>
      <sheetData sheetId="23">
        <row r="28">
          <cell r="K28">
            <v>43</v>
          </cell>
          <cell r="AG28">
            <v>18</v>
          </cell>
          <cell r="AI28">
            <v>117</v>
          </cell>
        </row>
        <row r="31">
          <cell r="D31">
            <v>27</v>
          </cell>
        </row>
      </sheetData>
      <sheetData sheetId="24">
        <row r="28">
          <cell r="K28">
            <v>24</v>
          </cell>
          <cell r="AG28">
            <v>7</v>
          </cell>
          <cell r="AI28">
            <v>55</v>
          </cell>
        </row>
        <row r="31">
          <cell r="D31">
            <v>13</v>
          </cell>
        </row>
      </sheetData>
      <sheetData sheetId="25">
        <row r="28">
          <cell r="K28">
            <v>19</v>
          </cell>
          <cell r="AG28">
            <v>11</v>
          </cell>
          <cell r="AI28">
            <v>62</v>
          </cell>
        </row>
        <row r="31">
          <cell r="D31">
            <v>14</v>
          </cell>
        </row>
      </sheetData>
      <sheetData sheetId="26">
        <row r="28">
          <cell r="K28">
            <v>34</v>
          </cell>
          <cell r="AG28">
            <v>13</v>
          </cell>
          <cell r="AI28">
            <v>102</v>
          </cell>
        </row>
        <row r="31">
          <cell r="D31">
            <v>29</v>
          </cell>
        </row>
      </sheetData>
      <sheetData sheetId="27">
        <row r="28">
          <cell r="K28">
            <v>19</v>
          </cell>
          <cell r="AG28">
            <v>5</v>
          </cell>
          <cell r="AI28">
            <v>48</v>
          </cell>
        </row>
        <row r="31">
          <cell r="D31">
            <v>10</v>
          </cell>
        </row>
      </sheetData>
      <sheetData sheetId="28">
        <row r="28">
          <cell r="K28">
            <v>15</v>
          </cell>
          <cell r="AG28">
            <v>8</v>
          </cell>
          <cell r="AI28">
            <v>54</v>
          </cell>
        </row>
        <row r="31">
          <cell r="D31">
            <v>19</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90</v>
          </cell>
          <cell r="AG28">
            <v>39</v>
          </cell>
          <cell r="AI28">
            <v>331</v>
          </cell>
        </row>
        <row r="31">
          <cell r="D31">
            <v>145</v>
          </cell>
        </row>
      </sheetData>
      <sheetData sheetId="21">
        <row r="28">
          <cell r="K28">
            <v>45</v>
          </cell>
          <cell r="AG28">
            <v>27</v>
          </cell>
          <cell r="AI28">
            <v>175</v>
          </cell>
        </row>
        <row r="31">
          <cell r="D31">
            <v>75</v>
          </cell>
        </row>
      </sheetData>
      <sheetData sheetId="22">
        <row r="28">
          <cell r="K28">
            <v>45</v>
          </cell>
          <cell r="AG28">
            <v>12</v>
          </cell>
          <cell r="AI28">
            <v>156</v>
          </cell>
        </row>
        <row r="31">
          <cell r="D31">
            <v>70</v>
          </cell>
        </row>
      </sheetData>
      <sheetData sheetId="23">
        <row r="28">
          <cell r="K28">
            <v>81</v>
          </cell>
          <cell r="AG28">
            <v>46</v>
          </cell>
          <cell r="AI28">
            <v>288</v>
          </cell>
        </row>
        <row r="31">
          <cell r="D31">
            <v>81</v>
          </cell>
        </row>
      </sheetData>
      <sheetData sheetId="24">
        <row r="28">
          <cell r="K28">
            <v>35</v>
          </cell>
          <cell r="AG28">
            <v>21</v>
          </cell>
          <cell r="AI28">
            <v>123</v>
          </cell>
        </row>
        <row r="31">
          <cell r="D31">
            <v>32</v>
          </cell>
        </row>
      </sheetData>
      <sheetData sheetId="25">
        <row r="28">
          <cell r="K28">
            <v>46</v>
          </cell>
          <cell r="AG28">
            <v>25</v>
          </cell>
          <cell r="AI28">
            <v>165</v>
          </cell>
        </row>
        <row r="31">
          <cell r="D31">
            <v>49</v>
          </cell>
        </row>
      </sheetData>
      <sheetData sheetId="26">
        <row r="28">
          <cell r="K28">
            <v>124</v>
          </cell>
          <cell r="AG28">
            <v>54</v>
          </cell>
          <cell r="AI28">
            <v>356</v>
          </cell>
        </row>
        <row r="31">
          <cell r="D31">
            <v>95</v>
          </cell>
        </row>
      </sheetData>
      <sheetData sheetId="27">
        <row r="28">
          <cell r="K28">
            <v>68</v>
          </cell>
          <cell r="AG28">
            <v>29</v>
          </cell>
          <cell r="AI28">
            <v>168</v>
          </cell>
        </row>
        <row r="31">
          <cell r="D31">
            <v>34</v>
          </cell>
        </row>
      </sheetData>
      <sheetData sheetId="28">
        <row r="28">
          <cell r="K28">
            <v>56</v>
          </cell>
          <cell r="AG28">
            <v>25</v>
          </cell>
          <cell r="AI28">
            <v>188</v>
          </cell>
        </row>
        <row r="31">
          <cell r="D31">
            <v>61</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25</v>
          </cell>
          <cell r="AG28">
            <v>19</v>
          </cell>
          <cell r="AI28">
            <v>132</v>
          </cell>
        </row>
        <row r="31">
          <cell r="D31">
            <v>64</v>
          </cell>
        </row>
      </sheetData>
      <sheetData sheetId="21">
        <row r="28">
          <cell r="K28">
            <v>11</v>
          </cell>
          <cell r="AG28">
            <v>6</v>
          </cell>
          <cell r="AI28">
            <v>50</v>
          </cell>
        </row>
        <row r="31">
          <cell r="D31">
            <v>20</v>
          </cell>
        </row>
      </sheetData>
      <sheetData sheetId="22">
        <row r="28">
          <cell r="K28">
            <v>14</v>
          </cell>
          <cell r="AG28">
            <v>13</v>
          </cell>
          <cell r="AI28">
            <v>82</v>
          </cell>
        </row>
        <row r="31">
          <cell r="D31">
            <v>44</v>
          </cell>
        </row>
      </sheetData>
      <sheetData sheetId="23">
        <row r="28">
          <cell r="K28">
            <v>35</v>
          </cell>
          <cell r="AG28">
            <v>11</v>
          </cell>
          <cell r="AI28">
            <v>112</v>
          </cell>
        </row>
        <row r="31">
          <cell r="D31">
            <v>44</v>
          </cell>
        </row>
      </sheetData>
      <sheetData sheetId="24">
        <row r="28">
          <cell r="K28">
            <v>17</v>
          </cell>
          <cell r="AG28">
            <v>8</v>
          </cell>
          <cell r="AI28">
            <v>52</v>
          </cell>
        </row>
        <row r="31">
          <cell r="D31">
            <v>19</v>
          </cell>
        </row>
      </sheetData>
      <sheetData sheetId="25">
        <row r="28">
          <cell r="K28">
            <v>18</v>
          </cell>
          <cell r="AG28">
            <v>3</v>
          </cell>
          <cell r="AI28">
            <v>60</v>
          </cell>
        </row>
        <row r="31">
          <cell r="D31">
            <v>25</v>
          </cell>
        </row>
      </sheetData>
      <sheetData sheetId="26">
        <row r="28">
          <cell r="K28">
            <v>42</v>
          </cell>
          <cell r="AG28">
            <v>18</v>
          </cell>
          <cell r="AI28">
            <v>124</v>
          </cell>
        </row>
        <row r="31">
          <cell r="D31">
            <v>30</v>
          </cell>
        </row>
      </sheetData>
      <sheetData sheetId="27">
        <row r="28">
          <cell r="K28">
            <v>22</v>
          </cell>
          <cell r="AG28">
            <v>10</v>
          </cell>
          <cell r="AI28">
            <v>55</v>
          </cell>
        </row>
        <row r="31">
          <cell r="D31">
            <v>9</v>
          </cell>
        </row>
      </sheetData>
      <sheetData sheetId="28">
        <row r="28">
          <cell r="K28">
            <v>17</v>
          </cell>
          <cell r="AG28">
            <v>7</v>
          </cell>
          <cell r="AI28">
            <v>62</v>
          </cell>
        </row>
        <row r="31">
          <cell r="D31">
            <v>20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339</v>
          </cell>
          <cell r="AG28">
            <v>191</v>
          </cell>
          <cell r="AI28">
            <v>1368</v>
          </cell>
        </row>
        <row r="31">
          <cell r="D31">
            <v>543</v>
          </cell>
        </row>
      </sheetData>
      <sheetData sheetId="21">
        <row r="28">
          <cell r="K28">
            <v>178</v>
          </cell>
          <cell r="AG28">
            <v>92</v>
          </cell>
          <cell r="AI28">
            <v>660</v>
          </cell>
        </row>
        <row r="31">
          <cell r="D31">
            <v>253</v>
          </cell>
        </row>
      </sheetData>
      <sheetData sheetId="22">
        <row r="28">
          <cell r="K28">
            <v>161</v>
          </cell>
          <cell r="AG28">
            <v>99</v>
          </cell>
          <cell r="AI28">
            <v>708</v>
          </cell>
        </row>
        <row r="31">
          <cell r="D31">
            <v>290</v>
          </cell>
        </row>
      </sheetData>
      <sheetData sheetId="23">
        <row r="28">
          <cell r="K28">
            <v>364</v>
          </cell>
          <cell r="AG28">
            <v>169</v>
          </cell>
          <cell r="AI28">
            <v>1288</v>
          </cell>
        </row>
        <row r="31">
          <cell r="D31">
            <v>403</v>
          </cell>
        </row>
      </sheetData>
      <sheetData sheetId="24">
        <row r="28">
          <cell r="K28">
            <v>170</v>
          </cell>
          <cell r="AG28">
            <v>84</v>
          </cell>
          <cell r="AI28">
            <v>601</v>
          </cell>
        </row>
        <row r="31">
          <cell r="D31">
            <v>171</v>
          </cell>
        </row>
      </sheetData>
      <sheetData sheetId="25">
        <row r="28">
          <cell r="K28">
            <v>194</v>
          </cell>
          <cell r="AG28">
            <v>85</v>
          </cell>
          <cell r="AI28">
            <v>687</v>
          </cell>
        </row>
        <row r="31">
          <cell r="D31">
            <v>232</v>
          </cell>
        </row>
      </sheetData>
      <sheetData sheetId="26">
        <row r="28">
          <cell r="K28">
            <v>429</v>
          </cell>
          <cell r="AG28">
            <v>205</v>
          </cell>
          <cell r="AI28">
            <v>1313</v>
          </cell>
        </row>
        <row r="31">
          <cell r="D31">
            <v>321</v>
          </cell>
        </row>
      </sheetData>
      <sheetData sheetId="27">
        <row r="28">
          <cell r="K28">
            <v>207</v>
          </cell>
          <cell r="AG28">
            <v>101</v>
          </cell>
          <cell r="AI28">
            <v>602</v>
          </cell>
        </row>
        <row r="31">
          <cell r="D31">
            <v>116</v>
          </cell>
        </row>
      </sheetData>
      <sheetData sheetId="28">
        <row r="28">
          <cell r="K28">
            <v>222</v>
          </cell>
          <cell r="AG28">
            <v>104</v>
          </cell>
          <cell r="AI28">
            <v>711</v>
          </cell>
        </row>
        <row r="31">
          <cell r="D31">
            <v>205</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37</v>
          </cell>
          <cell r="AG28">
            <v>16</v>
          </cell>
          <cell r="AI28">
            <v>131</v>
          </cell>
        </row>
        <row r="31">
          <cell r="D31">
            <v>47</v>
          </cell>
        </row>
      </sheetData>
      <sheetData sheetId="21">
        <row r="28">
          <cell r="K28">
            <v>16</v>
          </cell>
          <cell r="AG28">
            <v>5</v>
          </cell>
          <cell r="AI28">
            <v>63</v>
          </cell>
        </row>
        <row r="31">
          <cell r="D31">
            <v>26</v>
          </cell>
        </row>
      </sheetData>
      <sheetData sheetId="22">
        <row r="28">
          <cell r="K28">
            <v>21</v>
          </cell>
          <cell r="AG28">
            <v>11</v>
          </cell>
          <cell r="AI28">
            <v>68</v>
          </cell>
        </row>
        <row r="31">
          <cell r="D31">
            <v>21</v>
          </cell>
        </row>
      </sheetData>
      <sheetData sheetId="23">
        <row r="28">
          <cell r="K28">
            <v>52</v>
          </cell>
          <cell r="AG28">
            <v>12</v>
          </cell>
          <cell r="AI28">
            <v>152</v>
          </cell>
        </row>
        <row r="31">
          <cell r="D31">
            <v>61</v>
          </cell>
        </row>
      </sheetData>
      <sheetData sheetId="24">
        <row r="28">
          <cell r="K28">
            <v>22</v>
          </cell>
          <cell r="AG28">
            <v>7</v>
          </cell>
          <cell r="AI28">
            <v>72</v>
          </cell>
        </row>
        <row r="31">
          <cell r="D31">
            <v>31</v>
          </cell>
        </row>
      </sheetData>
      <sheetData sheetId="25">
        <row r="28">
          <cell r="K28">
            <v>30</v>
          </cell>
          <cell r="AG28">
            <v>5</v>
          </cell>
          <cell r="AI28">
            <v>80</v>
          </cell>
        </row>
        <row r="31">
          <cell r="D31">
            <v>30</v>
          </cell>
        </row>
      </sheetData>
      <sheetData sheetId="26">
        <row r="28">
          <cell r="K28">
            <v>29</v>
          </cell>
          <cell r="AG28">
            <v>16</v>
          </cell>
          <cell r="AI28">
            <v>102</v>
          </cell>
        </row>
        <row r="31">
          <cell r="D31">
            <v>26</v>
          </cell>
        </row>
      </sheetData>
      <sheetData sheetId="27">
        <row r="28">
          <cell r="K28">
            <v>15</v>
          </cell>
          <cell r="AG28">
            <v>11</v>
          </cell>
          <cell r="AI28">
            <v>54</v>
          </cell>
        </row>
        <row r="31">
          <cell r="D31">
            <v>11</v>
          </cell>
        </row>
      </sheetData>
      <sheetData sheetId="28">
        <row r="28">
          <cell r="K28">
            <v>14</v>
          </cell>
          <cell r="AG28">
            <v>5</v>
          </cell>
          <cell r="AI28">
            <v>48</v>
          </cell>
        </row>
        <row r="31">
          <cell r="D31">
            <v>15</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28</v>
          </cell>
          <cell r="AG28">
            <v>12</v>
          </cell>
          <cell r="AI28">
            <v>137</v>
          </cell>
        </row>
        <row r="31">
          <cell r="D31">
            <v>73</v>
          </cell>
        </row>
      </sheetData>
      <sheetData sheetId="21">
        <row r="28">
          <cell r="K28">
            <v>18</v>
          </cell>
          <cell r="AG28">
            <v>6</v>
          </cell>
          <cell r="AI28">
            <v>75</v>
          </cell>
        </row>
        <row r="31">
          <cell r="D31">
            <v>37</v>
          </cell>
        </row>
      </sheetData>
      <sheetData sheetId="22">
        <row r="28">
          <cell r="K28">
            <v>10</v>
          </cell>
          <cell r="AG28">
            <v>6</v>
          </cell>
          <cell r="AI28">
            <v>62</v>
          </cell>
        </row>
        <row r="31">
          <cell r="D31">
            <v>36</v>
          </cell>
        </row>
      </sheetData>
      <sheetData sheetId="23">
        <row r="28">
          <cell r="K28">
            <v>29</v>
          </cell>
          <cell r="AG28">
            <v>15</v>
          </cell>
          <cell r="AI28">
            <v>96</v>
          </cell>
        </row>
        <row r="31">
          <cell r="D31">
            <v>27</v>
          </cell>
        </row>
      </sheetData>
      <sheetData sheetId="24">
        <row r="28">
          <cell r="K28">
            <v>17</v>
          </cell>
          <cell r="AG28">
            <v>9</v>
          </cell>
          <cell r="AI28">
            <v>54</v>
          </cell>
        </row>
        <row r="31">
          <cell r="D31">
            <v>11</v>
          </cell>
        </row>
      </sheetData>
      <sheetData sheetId="25">
        <row r="28">
          <cell r="K28">
            <v>12</v>
          </cell>
          <cell r="AG28">
            <v>6</v>
          </cell>
          <cell r="AI28">
            <v>42</v>
          </cell>
        </row>
        <row r="31">
          <cell r="D31">
            <v>16</v>
          </cell>
        </row>
      </sheetData>
      <sheetData sheetId="26">
        <row r="28">
          <cell r="K28">
            <v>26</v>
          </cell>
          <cell r="AG28">
            <v>25</v>
          </cell>
          <cell r="AI28">
            <v>97</v>
          </cell>
        </row>
        <row r="31">
          <cell r="D31">
            <v>18</v>
          </cell>
        </row>
      </sheetData>
      <sheetData sheetId="27">
        <row r="28">
          <cell r="K28">
            <v>15</v>
          </cell>
          <cell r="AG28">
            <v>5</v>
          </cell>
          <cell r="AI28">
            <v>43</v>
          </cell>
        </row>
        <row r="31">
          <cell r="D31">
            <v>6</v>
          </cell>
        </row>
      </sheetData>
      <sheetData sheetId="28">
        <row r="28">
          <cell r="K28">
            <v>11</v>
          </cell>
          <cell r="AG28">
            <v>20</v>
          </cell>
          <cell r="AI28">
            <v>54</v>
          </cell>
        </row>
        <row r="31">
          <cell r="D31">
            <v>12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s>
    <sheetDataSet>
      <sheetData sheetId="20">
        <row r="28">
          <cell r="K28">
            <v>1472</v>
          </cell>
          <cell r="AG28">
            <v>680</v>
          </cell>
          <cell r="AI28">
            <v>5402</v>
          </cell>
        </row>
        <row r="31">
          <cell r="D31">
            <v>1969</v>
          </cell>
        </row>
      </sheetData>
      <sheetData sheetId="21">
        <row r="28">
          <cell r="K28">
            <v>731</v>
          </cell>
          <cell r="AG28">
            <v>346</v>
          </cell>
          <cell r="AI28">
            <v>2698</v>
          </cell>
        </row>
        <row r="31">
          <cell r="D31">
            <v>931</v>
          </cell>
        </row>
      </sheetData>
      <sheetData sheetId="22">
        <row r="28">
          <cell r="K28">
            <v>741</v>
          </cell>
          <cell r="AG28">
            <v>334</v>
          </cell>
          <cell r="AI28">
            <v>2704</v>
          </cell>
        </row>
        <row r="31">
          <cell r="D31">
            <v>1038</v>
          </cell>
        </row>
      </sheetData>
      <sheetData sheetId="23">
        <row r="28">
          <cell r="K28">
            <v>1544</v>
          </cell>
          <cell r="AG28">
            <v>755</v>
          </cell>
          <cell r="AI28">
            <v>5013</v>
          </cell>
        </row>
        <row r="31">
          <cell r="D31">
            <v>1425</v>
          </cell>
        </row>
      </sheetData>
      <sheetData sheetId="24">
        <row r="28">
          <cell r="K28">
            <v>786</v>
          </cell>
          <cell r="AG28">
            <v>373</v>
          </cell>
          <cell r="AI28">
            <v>2422</v>
          </cell>
        </row>
        <row r="31">
          <cell r="D31">
            <v>636</v>
          </cell>
        </row>
      </sheetData>
      <sheetData sheetId="25">
        <row r="28">
          <cell r="K28">
            <v>758</v>
          </cell>
          <cell r="AG28">
            <v>382</v>
          </cell>
          <cell r="AI28">
            <v>2591</v>
          </cell>
        </row>
        <row r="31">
          <cell r="D31">
            <v>789</v>
          </cell>
        </row>
      </sheetData>
      <sheetData sheetId="26">
        <row r="28">
          <cell r="K28">
            <v>1616</v>
          </cell>
          <cell r="AG28">
            <v>798</v>
          </cell>
          <cell r="AI28">
            <v>4946</v>
          </cell>
        </row>
        <row r="31">
          <cell r="D31">
            <v>1183</v>
          </cell>
        </row>
      </sheetData>
      <sheetData sheetId="27">
        <row r="28">
          <cell r="K28">
            <v>809</v>
          </cell>
          <cell r="AG28">
            <v>391</v>
          </cell>
          <cell r="AI28">
            <v>2377</v>
          </cell>
        </row>
        <row r="31">
          <cell r="D31">
            <v>472</v>
          </cell>
        </row>
      </sheetData>
      <sheetData sheetId="28">
        <row r="28">
          <cell r="K28">
            <v>807</v>
          </cell>
          <cell r="AG28">
            <v>407</v>
          </cell>
          <cell r="AI28">
            <v>2569</v>
          </cell>
        </row>
        <row r="31">
          <cell r="D31">
            <v>711</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s>
    <sheetDataSet>
      <sheetData sheetId="20">
        <row r="28">
          <cell r="K28">
            <v>903</v>
          </cell>
          <cell r="AG28">
            <v>441</v>
          </cell>
          <cell r="AI28">
            <v>3680</v>
          </cell>
        </row>
        <row r="31">
          <cell r="D31">
            <v>1529</v>
          </cell>
        </row>
      </sheetData>
      <sheetData sheetId="21">
        <row r="28">
          <cell r="K28">
            <v>472</v>
          </cell>
          <cell r="AG28">
            <v>219</v>
          </cell>
          <cell r="AI28">
            <v>1826</v>
          </cell>
        </row>
        <row r="31">
          <cell r="D31">
            <v>750</v>
          </cell>
        </row>
      </sheetData>
      <sheetData sheetId="22">
        <row r="28">
          <cell r="K28">
            <v>431</v>
          </cell>
          <cell r="AG28">
            <v>222</v>
          </cell>
          <cell r="AI28">
            <v>1854</v>
          </cell>
        </row>
        <row r="31">
          <cell r="D31">
            <v>779</v>
          </cell>
        </row>
      </sheetData>
      <sheetData sheetId="23">
        <row r="28">
          <cell r="K28">
            <v>980</v>
          </cell>
          <cell r="AG28">
            <v>447</v>
          </cell>
          <cell r="AI28">
            <v>3293</v>
          </cell>
        </row>
        <row r="31">
          <cell r="D31">
            <v>1065</v>
          </cell>
        </row>
      </sheetData>
      <sheetData sheetId="24">
        <row r="28">
          <cell r="K28">
            <v>490</v>
          </cell>
          <cell r="AG28">
            <v>207</v>
          </cell>
          <cell r="AI28">
            <v>1545</v>
          </cell>
        </row>
        <row r="31">
          <cell r="D31">
            <v>475</v>
          </cell>
        </row>
      </sheetData>
      <sheetData sheetId="25">
        <row r="28">
          <cell r="K28">
            <v>490</v>
          </cell>
          <cell r="AG28">
            <v>240</v>
          </cell>
          <cell r="AI28">
            <v>1748</v>
          </cell>
        </row>
        <row r="31">
          <cell r="D31">
            <v>590</v>
          </cell>
        </row>
      </sheetData>
      <sheetData sheetId="26">
        <row r="28">
          <cell r="K28">
            <v>1069</v>
          </cell>
          <cell r="AG28">
            <v>488</v>
          </cell>
          <cell r="AI28">
            <v>3389</v>
          </cell>
        </row>
        <row r="31">
          <cell r="D31">
            <v>857</v>
          </cell>
        </row>
      </sheetData>
      <sheetData sheetId="27">
        <row r="28">
          <cell r="K28">
            <v>566</v>
          </cell>
          <cell r="AG28">
            <v>265</v>
          </cell>
          <cell r="AI28">
            <v>1660</v>
          </cell>
        </row>
        <row r="31">
          <cell r="D31">
            <v>360</v>
          </cell>
        </row>
      </sheetData>
      <sheetData sheetId="28">
        <row r="28">
          <cell r="K28">
            <v>503</v>
          </cell>
          <cell r="AG28">
            <v>223</v>
          </cell>
          <cell r="AI28">
            <v>1729</v>
          </cell>
        </row>
        <row r="31">
          <cell r="D31">
            <v>497</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s>
    <sheetDataSet>
      <sheetData sheetId="20">
        <row r="28">
          <cell r="K28">
            <v>1418</v>
          </cell>
          <cell r="AG28">
            <v>698</v>
          </cell>
          <cell r="AI28">
            <v>5451</v>
          </cell>
        </row>
        <row r="31">
          <cell r="D31">
            <v>2185</v>
          </cell>
        </row>
      </sheetData>
      <sheetData sheetId="21">
        <row r="28">
          <cell r="K28">
            <v>710</v>
          </cell>
          <cell r="AG28">
            <v>331</v>
          </cell>
          <cell r="AI28">
            <v>2645</v>
          </cell>
        </row>
        <row r="31">
          <cell r="D31">
            <v>1029</v>
          </cell>
        </row>
      </sheetData>
      <sheetData sheetId="22">
        <row r="28">
          <cell r="K28">
            <v>708</v>
          </cell>
          <cell r="AG28">
            <v>367</v>
          </cell>
          <cell r="AI28">
            <v>2806</v>
          </cell>
        </row>
        <row r="31">
          <cell r="D31">
            <v>1156</v>
          </cell>
        </row>
      </sheetData>
      <sheetData sheetId="23">
        <row r="28">
          <cell r="K28">
            <v>1449</v>
          </cell>
          <cell r="AG28">
            <v>731</v>
          </cell>
          <cell r="AI28">
            <v>5390</v>
          </cell>
        </row>
        <row r="31">
          <cell r="D31">
            <v>1751</v>
          </cell>
        </row>
      </sheetData>
      <sheetData sheetId="24">
        <row r="28">
          <cell r="K28">
            <v>718</v>
          </cell>
          <cell r="AG28">
            <v>368</v>
          </cell>
          <cell r="AI28">
            <v>2626</v>
          </cell>
        </row>
        <row r="31">
          <cell r="D31">
            <v>789</v>
          </cell>
        </row>
      </sheetData>
      <sheetData sheetId="25">
        <row r="28">
          <cell r="K28">
            <v>731</v>
          </cell>
          <cell r="AG28">
            <v>363</v>
          </cell>
          <cell r="AI28">
            <v>2763</v>
          </cell>
        </row>
        <row r="31">
          <cell r="D31">
            <v>961</v>
          </cell>
        </row>
      </sheetData>
      <sheetData sheetId="26">
        <row r="28">
          <cell r="K28">
            <v>1491</v>
          </cell>
          <cell r="AG28">
            <v>754</v>
          </cell>
          <cell r="AI28">
            <v>5020</v>
          </cell>
        </row>
        <row r="31">
          <cell r="D31">
            <v>1270</v>
          </cell>
        </row>
      </sheetData>
      <sheetData sheetId="27">
        <row r="28">
          <cell r="K28">
            <v>765</v>
          </cell>
          <cell r="AG28">
            <v>358</v>
          </cell>
          <cell r="AI28">
            <v>2376</v>
          </cell>
        </row>
        <row r="31">
          <cell r="D31">
            <v>496</v>
          </cell>
        </row>
      </sheetData>
      <sheetData sheetId="28">
        <row r="28">
          <cell r="K28">
            <v>726</v>
          </cell>
          <cell r="AG28">
            <v>396</v>
          </cell>
          <cell r="AI28">
            <v>2644</v>
          </cell>
        </row>
        <row r="31">
          <cell r="D31">
            <v>774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53</v>
          </cell>
          <cell r="AG28">
            <v>23</v>
          </cell>
          <cell r="AI28">
            <v>165</v>
          </cell>
        </row>
        <row r="31">
          <cell r="D31">
            <v>59</v>
          </cell>
        </row>
      </sheetData>
      <sheetData sheetId="21">
        <row r="28">
          <cell r="K28">
            <v>33</v>
          </cell>
          <cell r="AG28">
            <v>12</v>
          </cell>
          <cell r="AI28">
            <v>89</v>
          </cell>
        </row>
        <row r="32">
          <cell r="E32">
            <v>30</v>
          </cell>
        </row>
      </sheetData>
      <sheetData sheetId="22">
        <row r="28">
          <cell r="K28">
            <v>20</v>
          </cell>
          <cell r="AG28">
            <v>11</v>
          </cell>
          <cell r="AI28">
            <v>76</v>
          </cell>
        </row>
        <row r="31">
          <cell r="D31">
            <v>29</v>
          </cell>
        </row>
      </sheetData>
      <sheetData sheetId="23">
        <row r="28">
          <cell r="K28">
            <v>59</v>
          </cell>
          <cell r="AG28">
            <v>25</v>
          </cell>
          <cell r="AI28">
            <v>149</v>
          </cell>
        </row>
        <row r="31">
          <cell r="D31">
            <v>35</v>
          </cell>
        </row>
      </sheetData>
      <sheetData sheetId="24">
        <row r="28">
          <cell r="K28">
            <v>41</v>
          </cell>
          <cell r="AG28">
            <v>14</v>
          </cell>
          <cell r="AI28">
            <v>90</v>
          </cell>
        </row>
        <row r="31">
          <cell r="E31">
            <v>19</v>
          </cell>
        </row>
      </sheetData>
      <sheetData sheetId="25">
        <row r="28">
          <cell r="K28">
            <v>18</v>
          </cell>
          <cell r="AG28">
            <v>11</v>
          </cell>
          <cell r="AI28">
            <v>59</v>
          </cell>
        </row>
        <row r="31">
          <cell r="D31">
            <v>16</v>
          </cell>
        </row>
      </sheetData>
      <sheetData sheetId="26">
        <row r="28">
          <cell r="K28">
            <v>67</v>
          </cell>
          <cell r="AG28">
            <v>24</v>
          </cell>
          <cell r="AI28">
            <v>185</v>
          </cell>
        </row>
        <row r="31">
          <cell r="D31">
            <v>42</v>
          </cell>
        </row>
      </sheetData>
      <sheetData sheetId="27">
        <row r="28">
          <cell r="K28">
            <v>28</v>
          </cell>
          <cell r="AG28">
            <v>17</v>
          </cell>
          <cell r="AI28">
            <v>85</v>
          </cell>
        </row>
        <row r="31">
          <cell r="E31">
            <v>12</v>
          </cell>
        </row>
      </sheetData>
      <sheetData sheetId="28">
        <row r="28">
          <cell r="K28">
            <v>39</v>
          </cell>
          <cell r="AG28">
            <v>7</v>
          </cell>
          <cell r="AI28">
            <v>100</v>
          </cell>
        </row>
        <row r="31">
          <cell r="D31">
            <v>30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26</v>
          </cell>
          <cell r="AG28">
            <v>18</v>
          </cell>
          <cell r="AI28">
            <v>117</v>
          </cell>
        </row>
      </sheetData>
      <sheetData sheetId="21">
        <row r="28">
          <cell r="K28">
            <v>8</v>
          </cell>
          <cell r="AG28">
            <v>6</v>
          </cell>
          <cell r="AI28">
            <v>39</v>
          </cell>
        </row>
        <row r="31">
          <cell r="D31">
            <v>12</v>
          </cell>
        </row>
      </sheetData>
      <sheetData sheetId="22">
        <row r="28">
          <cell r="K28">
            <v>18</v>
          </cell>
          <cell r="AG28">
            <v>12</v>
          </cell>
          <cell r="AI28">
            <v>78</v>
          </cell>
        </row>
        <row r="31">
          <cell r="D31">
            <v>33</v>
          </cell>
        </row>
      </sheetData>
      <sheetData sheetId="23">
        <row r="28">
          <cell r="K28">
            <v>27</v>
          </cell>
          <cell r="AG28">
            <v>16</v>
          </cell>
          <cell r="AI28">
            <v>103</v>
          </cell>
        </row>
        <row r="31">
          <cell r="D31">
            <v>30</v>
          </cell>
        </row>
      </sheetData>
      <sheetData sheetId="24">
        <row r="28">
          <cell r="K28">
            <v>14</v>
          </cell>
          <cell r="AG28">
            <v>10</v>
          </cell>
          <cell r="AI28">
            <v>54</v>
          </cell>
        </row>
        <row r="31">
          <cell r="D31">
            <v>16</v>
          </cell>
        </row>
      </sheetData>
      <sheetData sheetId="25">
        <row r="28">
          <cell r="K28">
            <v>13</v>
          </cell>
          <cell r="AG28">
            <v>6</v>
          </cell>
          <cell r="AI28">
            <v>49</v>
          </cell>
        </row>
        <row r="31">
          <cell r="D31">
            <v>14</v>
          </cell>
        </row>
      </sheetData>
      <sheetData sheetId="26">
        <row r="28">
          <cell r="K28">
            <v>22</v>
          </cell>
          <cell r="AG28">
            <v>17</v>
          </cell>
          <cell r="AI28">
            <v>84</v>
          </cell>
        </row>
        <row r="31">
          <cell r="D31">
            <v>22</v>
          </cell>
        </row>
      </sheetData>
      <sheetData sheetId="27">
        <row r="28">
          <cell r="K28">
            <v>9</v>
          </cell>
          <cell r="AG28">
            <v>11</v>
          </cell>
          <cell r="AI28">
            <v>39</v>
          </cell>
        </row>
        <row r="31">
          <cell r="D31">
            <v>6</v>
          </cell>
        </row>
      </sheetData>
      <sheetData sheetId="28">
        <row r="28">
          <cell r="K28">
            <v>13</v>
          </cell>
          <cell r="AG28">
            <v>6</v>
          </cell>
          <cell r="AI28">
            <v>45</v>
          </cell>
        </row>
        <row r="31">
          <cell r="D31">
            <v>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46</v>
          </cell>
          <cell r="AG28">
            <v>35</v>
          </cell>
          <cell r="AI28">
            <v>209</v>
          </cell>
        </row>
        <row r="31">
          <cell r="D31">
            <v>87</v>
          </cell>
        </row>
      </sheetData>
      <sheetData sheetId="21">
        <row r="28">
          <cell r="K28">
            <v>17</v>
          </cell>
          <cell r="AG28">
            <v>14</v>
          </cell>
          <cell r="AI28">
            <v>82</v>
          </cell>
        </row>
        <row r="31">
          <cell r="D31">
            <v>32</v>
          </cell>
        </row>
      </sheetData>
      <sheetData sheetId="22">
        <row r="28">
          <cell r="K28">
            <v>29</v>
          </cell>
          <cell r="AG28">
            <v>21</v>
          </cell>
          <cell r="AI28">
            <v>127</v>
          </cell>
        </row>
        <row r="31">
          <cell r="D31">
            <v>55</v>
          </cell>
        </row>
      </sheetData>
      <sheetData sheetId="23">
        <row r="28">
          <cell r="K28">
            <v>76</v>
          </cell>
          <cell r="AG28">
            <v>29</v>
          </cell>
          <cell r="AI28">
            <v>229</v>
          </cell>
        </row>
        <row r="31">
          <cell r="D31">
            <v>65</v>
          </cell>
        </row>
      </sheetData>
      <sheetData sheetId="24">
        <row r="28">
          <cell r="K28">
            <v>32</v>
          </cell>
          <cell r="AG28">
            <v>15</v>
          </cell>
          <cell r="AI28">
            <v>94</v>
          </cell>
        </row>
        <row r="31">
          <cell r="D31">
            <v>21</v>
          </cell>
        </row>
      </sheetData>
      <sheetData sheetId="25">
        <row r="28">
          <cell r="K28">
            <v>44</v>
          </cell>
          <cell r="AG28">
            <v>14</v>
          </cell>
          <cell r="AI28">
            <v>135</v>
          </cell>
        </row>
        <row r="31">
          <cell r="D31">
            <v>44</v>
          </cell>
        </row>
      </sheetData>
      <sheetData sheetId="26">
        <row r="28">
          <cell r="K28">
            <v>55</v>
          </cell>
          <cell r="AG28">
            <v>34</v>
          </cell>
          <cell r="AI28">
            <v>204</v>
          </cell>
        </row>
        <row r="31">
          <cell r="D31">
            <v>48</v>
          </cell>
        </row>
      </sheetData>
      <sheetData sheetId="27">
        <row r="28">
          <cell r="K28">
            <v>31</v>
          </cell>
          <cell r="AG28">
            <v>13</v>
          </cell>
          <cell r="AI28">
            <v>105</v>
          </cell>
        </row>
        <row r="31">
          <cell r="D31">
            <v>25</v>
          </cell>
        </row>
      </sheetData>
      <sheetData sheetId="28">
        <row r="28">
          <cell r="K28">
            <v>24</v>
          </cell>
          <cell r="AG28">
            <v>21</v>
          </cell>
          <cell r="AI28">
            <v>99</v>
          </cell>
        </row>
        <row r="31">
          <cell r="D31">
            <v>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LD_2010-2012_ENS"/>
      <sheetName val="ALD_2010-2012_H"/>
      <sheetName val="ALD_2010-2012_f"/>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s>
    <sheetDataSet>
      <sheetData sheetId="23">
        <row r="28">
          <cell r="K28">
            <v>77</v>
          </cell>
          <cell r="AG28">
            <v>27</v>
          </cell>
          <cell r="AI28">
            <v>267</v>
          </cell>
        </row>
      </sheetData>
      <sheetData sheetId="24">
        <row r="28">
          <cell r="K28">
            <v>46</v>
          </cell>
          <cell r="AG28">
            <v>14</v>
          </cell>
          <cell r="AI28">
            <v>145</v>
          </cell>
        </row>
      </sheetData>
      <sheetData sheetId="25">
        <row r="28">
          <cell r="K28">
            <v>31</v>
          </cell>
          <cell r="AG28">
            <v>13</v>
          </cell>
          <cell r="AI28">
            <v>122</v>
          </cell>
        </row>
        <row r="31">
          <cell r="D31">
            <v>54</v>
          </cell>
        </row>
      </sheetData>
      <sheetData sheetId="26">
        <row r="28">
          <cell r="K28">
            <v>78</v>
          </cell>
          <cell r="AG28">
            <v>31</v>
          </cell>
          <cell r="AI28">
            <v>265</v>
          </cell>
        </row>
        <row r="31">
          <cell r="D31">
            <v>95</v>
          </cell>
        </row>
      </sheetData>
      <sheetData sheetId="27">
        <row r="28">
          <cell r="K28">
            <v>40</v>
          </cell>
          <cell r="AG28">
            <v>13</v>
          </cell>
          <cell r="AI28">
            <v>130</v>
          </cell>
        </row>
        <row r="31">
          <cell r="D31">
            <v>51</v>
          </cell>
        </row>
      </sheetData>
      <sheetData sheetId="28">
        <row r="28">
          <cell r="K28">
            <v>38</v>
          </cell>
          <cell r="AG28">
            <v>18</v>
          </cell>
          <cell r="AI28">
            <v>135</v>
          </cell>
        </row>
        <row r="31">
          <cell r="D31">
            <v>44</v>
          </cell>
        </row>
      </sheetData>
      <sheetData sheetId="29">
        <row r="28">
          <cell r="K28">
            <v>71</v>
          </cell>
          <cell r="AG28">
            <v>41</v>
          </cell>
          <cell r="AI28">
            <v>259</v>
          </cell>
        </row>
        <row r="31">
          <cell r="D31">
            <v>74</v>
          </cell>
        </row>
      </sheetData>
      <sheetData sheetId="30">
        <row r="28">
          <cell r="K28">
            <v>35</v>
          </cell>
          <cell r="AG28">
            <v>23</v>
          </cell>
          <cell r="AI28">
            <v>116</v>
          </cell>
        </row>
        <row r="31">
          <cell r="D31">
            <v>24</v>
          </cell>
        </row>
      </sheetData>
      <sheetData sheetId="31">
        <row r="28">
          <cell r="K28">
            <v>36</v>
          </cell>
          <cell r="AG28">
            <v>18</v>
          </cell>
          <cell r="AI28">
            <v>143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21</v>
          </cell>
          <cell r="AG28">
            <v>15</v>
          </cell>
          <cell r="AI28">
            <v>99</v>
          </cell>
        </row>
        <row r="31">
          <cell r="D31">
            <v>38</v>
          </cell>
        </row>
      </sheetData>
      <sheetData sheetId="21">
        <row r="28">
          <cell r="K28">
            <v>4</v>
          </cell>
          <cell r="AG28">
            <v>7</v>
          </cell>
          <cell r="AI28">
            <v>41</v>
          </cell>
        </row>
        <row r="31">
          <cell r="D31">
            <v>15</v>
          </cell>
        </row>
      </sheetData>
      <sheetData sheetId="22">
        <row r="28">
          <cell r="K28">
            <v>17</v>
          </cell>
          <cell r="AG28">
            <v>8</v>
          </cell>
          <cell r="AI28">
            <v>58</v>
          </cell>
        </row>
        <row r="31">
          <cell r="D31">
            <v>23</v>
          </cell>
        </row>
      </sheetData>
      <sheetData sheetId="23">
        <row r="28">
          <cell r="K28">
            <v>23</v>
          </cell>
          <cell r="AG28">
            <v>14</v>
          </cell>
          <cell r="AI28">
            <v>91</v>
          </cell>
        </row>
        <row r="31">
          <cell r="D31">
            <v>36</v>
          </cell>
        </row>
      </sheetData>
      <sheetData sheetId="24">
        <row r="28">
          <cell r="K28">
            <v>15</v>
          </cell>
          <cell r="AG28">
            <v>9</v>
          </cell>
          <cell r="AI28">
            <v>51</v>
          </cell>
        </row>
        <row r="31">
          <cell r="D31">
            <v>15</v>
          </cell>
        </row>
      </sheetData>
      <sheetData sheetId="25">
        <row r="28">
          <cell r="K28">
            <v>8</v>
          </cell>
          <cell r="AG28">
            <v>5</v>
          </cell>
          <cell r="AI28">
            <v>40</v>
          </cell>
        </row>
        <row r="31">
          <cell r="D31">
            <v>21</v>
          </cell>
        </row>
      </sheetData>
      <sheetData sheetId="26">
        <row r="28">
          <cell r="K28">
            <v>35</v>
          </cell>
          <cell r="AG28">
            <v>9</v>
          </cell>
          <cell r="AI28">
            <v>78</v>
          </cell>
        </row>
        <row r="31">
          <cell r="D31">
            <v>20</v>
          </cell>
        </row>
      </sheetData>
      <sheetData sheetId="27">
        <row r="28">
          <cell r="K28">
            <v>11</v>
          </cell>
          <cell r="AG28">
            <v>6</v>
          </cell>
          <cell r="AI28">
            <v>30</v>
          </cell>
        </row>
        <row r="31">
          <cell r="D31">
            <v>6</v>
          </cell>
        </row>
      </sheetData>
      <sheetData sheetId="28">
        <row r="28">
          <cell r="K28">
            <v>24</v>
          </cell>
          <cell r="AG28">
            <v>4</v>
          </cell>
          <cell r="AI28">
            <v>49</v>
          </cell>
        </row>
        <row r="31">
          <cell r="D31">
            <v>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LD_2010-2012_ENS"/>
      <sheetName val="ALD_2010-2012_H"/>
      <sheetName val="ALD_2010-2012_f"/>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s>
    <sheetDataSet>
      <sheetData sheetId="23">
        <row r="28">
          <cell r="K28">
            <v>200</v>
          </cell>
          <cell r="AG28">
            <v>63</v>
          </cell>
          <cell r="AI28">
            <v>714</v>
          </cell>
        </row>
        <row r="31">
          <cell r="D31">
            <v>295</v>
          </cell>
        </row>
      </sheetData>
      <sheetData sheetId="24">
        <row r="28">
          <cell r="K28">
            <v>106</v>
          </cell>
          <cell r="AG28">
            <v>34</v>
          </cell>
          <cell r="AI28">
            <v>376</v>
          </cell>
        </row>
        <row r="31">
          <cell r="D31">
            <v>160</v>
          </cell>
        </row>
      </sheetData>
      <sheetData sheetId="25">
        <row r="28">
          <cell r="K28">
            <v>94</v>
          </cell>
          <cell r="AG28">
            <v>29</v>
          </cell>
          <cell r="AI28">
            <v>338</v>
          </cell>
        </row>
        <row r="31">
          <cell r="D31">
            <v>135</v>
          </cell>
        </row>
      </sheetData>
      <sheetData sheetId="26">
        <row r="28">
          <cell r="K28">
            <v>218</v>
          </cell>
          <cell r="AG28">
            <v>71</v>
          </cell>
          <cell r="AI28">
            <v>658</v>
          </cell>
        </row>
        <row r="31">
          <cell r="D31">
            <v>208</v>
          </cell>
        </row>
      </sheetData>
      <sheetData sheetId="27">
        <row r="28">
          <cell r="K28">
            <v>112</v>
          </cell>
          <cell r="AG28">
            <v>26</v>
          </cell>
          <cell r="AI28">
            <v>301</v>
          </cell>
        </row>
        <row r="31">
          <cell r="D31">
            <v>97</v>
          </cell>
        </row>
      </sheetData>
      <sheetData sheetId="28">
        <row r="28">
          <cell r="K28">
            <v>106</v>
          </cell>
          <cell r="AG28">
            <v>45</v>
          </cell>
          <cell r="AI28">
            <v>357</v>
          </cell>
        </row>
        <row r="31">
          <cell r="D31">
            <v>111</v>
          </cell>
        </row>
      </sheetData>
      <sheetData sheetId="29">
        <row r="28">
          <cell r="K28">
            <v>238</v>
          </cell>
          <cell r="AG28">
            <v>82</v>
          </cell>
          <cell r="AI28">
            <v>646</v>
          </cell>
        </row>
        <row r="31">
          <cell r="D31">
            <v>160</v>
          </cell>
        </row>
      </sheetData>
      <sheetData sheetId="30">
        <row r="28">
          <cell r="K28">
            <v>136</v>
          </cell>
          <cell r="AG28">
            <v>35</v>
          </cell>
          <cell r="AI28">
            <v>324</v>
          </cell>
        </row>
        <row r="31">
          <cell r="D31">
            <v>75</v>
          </cell>
        </row>
      </sheetData>
      <sheetData sheetId="31">
        <row r="28">
          <cell r="K28">
            <v>102</v>
          </cell>
          <cell r="AG28">
            <v>47</v>
          </cell>
          <cell r="AI28">
            <v>322</v>
          </cell>
        </row>
        <row r="31">
          <cell r="D31">
            <v>85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118</v>
          </cell>
          <cell r="AG28">
            <v>62</v>
          </cell>
          <cell r="AI28">
            <v>528</v>
          </cell>
        </row>
        <row r="31">
          <cell r="D31">
            <v>229</v>
          </cell>
        </row>
      </sheetData>
      <sheetData sheetId="21">
        <row r="28">
          <cell r="K28">
            <v>60</v>
          </cell>
          <cell r="AG28">
            <v>34</v>
          </cell>
          <cell r="AI28">
            <v>243</v>
          </cell>
        </row>
        <row r="31">
          <cell r="D31">
            <v>97</v>
          </cell>
        </row>
      </sheetData>
      <sheetData sheetId="22">
        <row r="28">
          <cell r="K28">
            <v>58</v>
          </cell>
          <cell r="AG28">
            <v>28</v>
          </cell>
          <cell r="AI28">
            <v>285</v>
          </cell>
        </row>
        <row r="31">
          <cell r="D31">
            <v>132</v>
          </cell>
        </row>
      </sheetData>
      <sheetData sheetId="23">
        <row r="28">
          <cell r="K28">
            <v>100</v>
          </cell>
          <cell r="AG28">
            <v>69</v>
          </cell>
          <cell r="AI28">
            <v>404</v>
          </cell>
        </row>
        <row r="31">
          <cell r="D31">
            <v>122</v>
          </cell>
        </row>
      </sheetData>
      <sheetData sheetId="24">
        <row r="28">
          <cell r="K28">
            <v>46</v>
          </cell>
          <cell r="AG28">
            <v>25</v>
          </cell>
          <cell r="AI28">
            <v>195</v>
          </cell>
        </row>
        <row r="31">
          <cell r="D31">
            <v>63</v>
          </cell>
        </row>
      </sheetData>
      <sheetData sheetId="25">
        <row r="28">
          <cell r="K28">
            <v>54</v>
          </cell>
          <cell r="AG28">
            <v>44</v>
          </cell>
          <cell r="AI28">
            <v>209</v>
          </cell>
        </row>
        <row r="31">
          <cell r="D31">
            <v>59</v>
          </cell>
        </row>
      </sheetData>
      <sheetData sheetId="26">
        <row r="28">
          <cell r="K28">
            <v>103</v>
          </cell>
          <cell r="AG28">
            <v>67</v>
          </cell>
          <cell r="AI28">
            <v>367</v>
          </cell>
        </row>
        <row r="31">
          <cell r="D31">
            <v>77</v>
          </cell>
        </row>
      </sheetData>
      <sheetData sheetId="27">
        <row r="28">
          <cell r="K28">
            <v>50</v>
          </cell>
          <cell r="AG28">
            <v>37</v>
          </cell>
          <cell r="AI28">
            <v>171</v>
          </cell>
        </row>
        <row r="31">
          <cell r="D31">
            <v>27</v>
          </cell>
        </row>
      </sheetData>
      <sheetData sheetId="28">
        <row r="28">
          <cell r="K28">
            <v>53</v>
          </cell>
          <cell r="AG28">
            <v>30</v>
          </cell>
          <cell r="AI28">
            <v>196</v>
          </cell>
        </row>
        <row r="31">
          <cell r="D31">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3:L33"/>
  <sheetViews>
    <sheetView zoomScalePageLayoutView="0" workbookViewId="0" topLeftCell="A1">
      <selection activeCell="B33" sqref="B33"/>
    </sheetView>
  </sheetViews>
  <sheetFormatPr defaultColWidth="11.421875" defaultRowHeight="15"/>
  <cols>
    <col min="1" max="1" width="6.57421875" style="0" customWidth="1"/>
    <col min="2" max="2" width="41.7109375" style="0" customWidth="1"/>
    <col min="3" max="3" width="29.28125" style="0" bestFit="1" customWidth="1"/>
    <col min="12" max="12" width="14.28125" style="0" customWidth="1"/>
  </cols>
  <sheetData>
    <row r="13" spans="2:12" ht="15" customHeight="1">
      <c r="B13" s="296" t="s">
        <v>248</v>
      </c>
      <c r="C13" s="297"/>
      <c r="D13" s="297"/>
      <c r="E13" s="297"/>
      <c r="F13" s="297"/>
      <c r="G13" s="297"/>
      <c r="H13" s="297"/>
      <c r="I13" s="297"/>
      <c r="J13" s="297"/>
      <c r="K13" s="297"/>
      <c r="L13" s="297"/>
    </row>
    <row r="14" spans="2:12" ht="15" customHeight="1">
      <c r="B14" s="297"/>
      <c r="C14" s="297"/>
      <c r="D14" s="297"/>
      <c r="E14" s="297"/>
      <c r="F14" s="297"/>
      <c r="G14" s="297"/>
      <c r="H14" s="297"/>
      <c r="I14" s="297"/>
      <c r="J14" s="297"/>
      <c r="K14" s="297"/>
      <c r="L14" s="297"/>
    </row>
    <row r="16" spans="2:12" ht="36.75" customHeight="1">
      <c r="B16" s="293" t="s">
        <v>212</v>
      </c>
      <c r="C16" s="293"/>
      <c r="D16" s="293"/>
      <c r="E16" s="293"/>
      <c r="F16" s="295"/>
      <c r="G16" s="295"/>
      <c r="H16" s="295"/>
      <c r="I16" s="295"/>
      <c r="J16" s="295"/>
      <c r="K16" s="295"/>
      <c r="L16" s="295"/>
    </row>
    <row r="17" spans="2:12" ht="20.25" customHeight="1">
      <c r="B17" s="94"/>
      <c r="C17" s="94"/>
      <c r="D17" s="94"/>
      <c r="E17" s="94"/>
      <c r="F17" s="95"/>
      <c r="G17" s="95"/>
      <c r="H17" s="95"/>
      <c r="I17" s="95"/>
      <c r="J17" s="95"/>
      <c r="K17" s="95"/>
      <c r="L17" s="95"/>
    </row>
    <row r="18" spans="2:12" ht="15.75">
      <c r="B18" s="61" t="s">
        <v>189</v>
      </c>
      <c r="C18" s="62"/>
      <c r="D18" s="62"/>
      <c r="E18" s="62"/>
      <c r="F18" s="63"/>
      <c r="G18" s="63"/>
      <c r="H18" s="63"/>
      <c r="I18" s="63"/>
      <c r="J18" s="63"/>
      <c r="K18" s="63"/>
      <c r="L18" s="63"/>
    </row>
    <row r="19" spans="2:12" ht="15.75">
      <c r="B19" s="61"/>
      <c r="C19" s="62"/>
      <c r="D19" s="62"/>
      <c r="E19" s="62"/>
      <c r="F19" s="63"/>
      <c r="G19" s="63"/>
      <c r="H19" s="63"/>
      <c r="I19" s="63"/>
      <c r="J19" s="63"/>
      <c r="K19" s="63"/>
      <c r="L19" s="63"/>
    </row>
    <row r="20" spans="2:12" ht="21" customHeight="1">
      <c r="B20" s="293" t="s">
        <v>249</v>
      </c>
      <c r="C20" s="293"/>
      <c r="D20" s="293"/>
      <c r="E20" s="293"/>
      <c r="F20" s="295"/>
      <c r="G20" s="295"/>
      <c r="H20" s="295"/>
      <c r="I20" s="295"/>
      <c r="J20" s="295"/>
      <c r="K20" s="295"/>
      <c r="L20" s="295"/>
    </row>
    <row r="21" spans="2:12" ht="21" customHeight="1">
      <c r="B21" s="295"/>
      <c r="C21" s="295"/>
      <c r="D21" s="295"/>
      <c r="E21" s="295"/>
      <c r="F21" s="295"/>
      <c r="G21" s="295"/>
      <c r="H21" s="295"/>
      <c r="I21" s="295"/>
      <c r="J21" s="295"/>
      <c r="K21" s="295"/>
      <c r="L21" s="295"/>
    </row>
    <row r="22" spans="2:12" ht="15">
      <c r="B22" s="65"/>
      <c r="C22" s="65"/>
      <c r="D22" s="65"/>
      <c r="E22" s="65"/>
      <c r="F22" s="65"/>
      <c r="G22" s="65"/>
      <c r="H22" s="65"/>
      <c r="I22" s="65"/>
      <c r="J22" s="65"/>
      <c r="K22" s="65"/>
      <c r="L22" s="65"/>
    </row>
    <row r="23" spans="2:12" ht="15.75">
      <c r="B23" s="61" t="s">
        <v>169</v>
      </c>
      <c r="C23" s="114"/>
      <c r="D23" s="114"/>
      <c r="E23" s="114"/>
      <c r="F23" s="114"/>
      <c r="G23" s="114"/>
      <c r="H23" s="114"/>
      <c r="I23" s="114"/>
      <c r="J23" s="114"/>
      <c r="K23" s="114"/>
      <c r="L23" s="114"/>
    </row>
    <row r="24" spans="2:12" ht="15">
      <c r="B24" s="114"/>
      <c r="C24" s="114"/>
      <c r="D24" s="114"/>
      <c r="E24" s="114"/>
      <c r="F24" s="114"/>
      <c r="G24" s="114"/>
      <c r="H24" s="114"/>
      <c r="I24" s="114"/>
      <c r="J24" s="114"/>
      <c r="K24" s="114"/>
      <c r="L24" s="114"/>
    </row>
    <row r="25" spans="1:12" s="73" customFormat="1" ht="19.5" customHeight="1">
      <c r="A25"/>
      <c r="B25" s="293" t="s">
        <v>250</v>
      </c>
      <c r="C25" s="293"/>
      <c r="D25" s="293"/>
      <c r="E25" s="293"/>
      <c r="F25" s="295"/>
      <c r="G25" s="295"/>
      <c r="H25" s="295"/>
      <c r="I25" s="295"/>
      <c r="J25" s="295"/>
      <c r="K25" s="295"/>
      <c r="L25" s="295"/>
    </row>
    <row r="26" spans="1:12" s="73" customFormat="1" ht="19.5" customHeight="1">
      <c r="A26"/>
      <c r="B26" s="139" t="s">
        <v>121</v>
      </c>
      <c r="C26" s="64"/>
      <c r="D26" s="64"/>
      <c r="E26" s="64"/>
      <c r="F26" s="65"/>
      <c r="G26" s="65"/>
      <c r="H26" s="65"/>
      <c r="I26" s="65"/>
      <c r="J26" s="65"/>
      <c r="K26" s="65"/>
      <c r="L26" s="65"/>
    </row>
    <row r="27" spans="2:12" ht="19.5" customHeight="1">
      <c r="B27" s="298" t="s">
        <v>191</v>
      </c>
      <c r="C27" s="293"/>
      <c r="D27" s="293"/>
      <c r="E27" s="293"/>
      <c r="F27" s="295"/>
      <c r="G27" s="295"/>
      <c r="H27" s="295"/>
      <c r="I27" s="295"/>
      <c r="J27" s="295"/>
      <c r="K27" s="295"/>
      <c r="L27" s="295"/>
    </row>
    <row r="28" spans="2:12" ht="19.5" customHeight="1">
      <c r="B28" s="298" t="s">
        <v>196</v>
      </c>
      <c r="C28" s="293"/>
      <c r="D28" s="293"/>
      <c r="E28" s="293"/>
      <c r="F28" s="295"/>
      <c r="G28" s="295"/>
      <c r="H28" s="295"/>
      <c r="I28" s="295"/>
      <c r="J28" s="295"/>
      <c r="K28" s="295"/>
      <c r="L28" s="295"/>
    </row>
    <row r="29" spans="2:12" ht="19.5" customHeight="1">
      <c r="B29" s="64"/>
      <c r="C29" s="64"/>
      <c r="D29" s="64"/>
      <c r="E29" s="64"/>
      <c r="F29" s="65"/>
      <c r="G29" s="65"/>
      <c r="H29" s="65"/>
      <c r="I29" s="65"/>
      <c r="J29" s="65"/>
      <c r="K29" s="65"/>
      <c r="L29" s="65"/>
    </row>
    <row r="30" spans="2:12" ht="19.5" customHeight="1">
      <c r="B30" s="293" t="s">
        <v>122</v>
      </c>
      <c r="C30" s="294"/>
      <c r="D30" s="294"/>
      <c r="E30" s="294"/>
      <c r="F30" s="294"/>
      <c r="G30" s="294"/>
      <c r="H30" s="294"/>
      <c r="I30" s="294"/>
      <c r="J30" s="294"/>
      <c r="K30" s="294"/>
      <c r="L30" s="294"/>
    </row>
    <row r="31" spans="2:12" ht="19.5" customHeight="1">
      <c r="B31" s="62"/>
      <c r="C31" s="62"/>
      <c r="D31" s="62"/>
      <c r="E31" s="62"/>
      <c r="F31" s="63"/>
      <c r="G31" s="63"/>
      <c r="H31" s="63"/>
      <c r="I31" s="63"/>
      <c r="J31" s="63"/>
      <c r="K31" s="63"/>
      <c r="L31" s="63"/>
    </row>
    <row r="32" spans="2:12" ht="19.5" customHeight="1">
      <c r="B32" s="293" t="s">
        <v>187</v>
      </c>
      <c r="C32" s="294"/>
      <c r="D32" s="294"/>
      <c r="E32" s="294"/>
      <c r="F32" s="294"/>
      <c r="G32" s="294"/>
      <c r="H32" s="294"/>
      <c r="I32" s="294"/>
      <c r="J32" s="294"/>
      <c r="K32" s="294"/>
      <c r="L32" s="294"/>
    </row>
    <row r="33" spans="2:12" ht="15">
      <c r="B33" s="62"/>
      <c r="C33" s="62"/>
      <c r="D33" s="62"/>
      <c r="E33" s="62"/>
      <c r="F33" s="63"/>
      <c r="G33" s="63"/>
      <c r="H33" s="63"/>
      <c r="I33" s="63"/>
      <c r="J33" s="63"/>
      <c r="K33" s="63"/>
      <c r="L33" s="63"/>
    </row>
  </sheetData>
  <sheetProtection password="807C" sheet="1"/>
  <mergeCells count="8">
    <mergeCell ref="B32:L32"/>
    <mergeCell ref="B30:L30"/>
    <mergeCell ref="B16:L16"/>
    <mergeCell ref="B20:L21"/>
    <mergeCell ref="B13:L14"/>
    <mergeCell ref="B25:L25"/>
    <mergeCell ref="B27:L27"/>
    <mergeCell ref="B28:L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2"/>
  <drawing r:id="rId1"/>
</worksheet>
</file>

<file path=xl/worksheets/sheet10.xml><?xml version="1.0" encoding="utf-8"?>
<worksheet xmlns="http://schemas.openxmlformats.org/spreadsheetml/2006/main" xmlns:r="http://schemas.openxmlformats.org/officeDocument/2006/relationships">
  <sheetPr>
    <tabColor rgb="FFFF8080"/>
    <pageSetUpPr fitToPage="1"/>
  </sheetPr>
  <dimension ref="A1:R39"/>
  <sheetViews>
    <sheetView zoomScalePageLayoutView="0" workbookViewId="0" topLeftCell="A1">
      <pane xSplit="2" ySplit="1" topLeftCell="H9" activePane="bottomRight" state="frozen"/>
      <selection pane="topLeft" activeCell="A1" sqref="A1"/>
      <selection pane="topRight" activeCell="A1" sqref="A1"/>
      <selection pane="bottomLeft" activeCell="A1" sqref="A1"/>
      <selection pane="bottomRight" activeCell="J23" sqref="J23"/>
    </sheetView>
  </sheetViews>
  <sheetFormatPr defaultColWidth="11.421875" defaultRowHeight="15"/>
  <cols>
    <col min="1" max="1" width="12.8515625" style="3" bestFit="1" customWidth="1"/>
    <col min="2" max="2" width="21.421875" style="7" customWidth="1"/>
    <col min="3" max="3" width="11.140625" style="10" bestFit="1" customWidth="1"/>
    <col min="4" max="5" width="14.7109375" style="10" bestFit="1" customWidth="1"/>
    <col min="6" max="6" width="13.8515625" style="10" bestFit="1" customWidth="1"/>
    <col min="7" max="7" width="11.8515625" style="10" bestFit="1" customWidth="1"/>
    <col min="8" max="9" width="15.8515625" style="10" bestFit="1" customWidth="1"/>
    <col min="10" max="10" width="15.00390625" style="10" bestFit="1" customWidth="1"/>
    <col min="11" max="11" width="11.57421875" style="10" bestFit="1" customWidth="1"/>
    <col min="12" max="13" width="15.57421875" style="10" bestFit="1" customWidth="1"/>
    <col min="14" max="14" width="14.7109375" style="10" bestFit="1" customWidth="1"/>
    <col min="15" max="16384" width="11.421875" style="7" customWidth="1"/>
  </cols>
  <sheetData>
    <row r="1" spans="1:14" ht="16.5" customHeight="1" thickBot="1">
      <c r="A1" s="35" t="s">
        <v>38</v>
      </c>
      <c r="B1" s="35" t="s">
        <v>37</v>
      </c>
      <c r="C1" s="35" t="s">
        <v>582</v>
      </c>
      <c r="D1" s="35" t="s">
        <v>583</v>
      </c>
      <c r="E1" s="35" t="s">
        <v>584</v>
      </c>
      <c r="F1" s="35" t="s">
        <v>585</v>
      </c>
      <c r="G1" s="35" t="s">
        <v>586</v>
      </c>
      <c r="H1" s="35" t="s">
        <v>587</v>
      </c>
      <c r="I1" s="35" t="s">
        <v>588</v>
      </c>
      <c r="J1" s="35" t="s">
        <v>589</v>
      </c>
      <c r="K1" s="35" t="s">
        <v>590</v>
      </c>
      <c r="L1" s="35" t="s">
        <v>591</v>
      </c>
      <c r="M1" s="35" t="s">
        <v>592</v>
      </c>
      <c r="N1" s="35" t="s">
        <v>593</v>
      </c>
    </row>
    <row r="2" spans="1:14" ht="16.5" customHeight="1">
      <c r="A2" s="110" t="s">
        <v>0</v>
      </c>
      <c r="B2" s="36" t="s">
        <v>1</v>
      </c>
      <c r="C2" s="121">
        <v>1657</v>
      </c>
      <c r="D2" s="121">
        <v>210</v>
      </c>
      <c r="E2" s="121">
        <v>1083</v>
      </c>
      <c r="F2" s="121">
        <v>364</v>
      </c>
      <c r="G2" s="121">
        <v>750</v>
      </c>
      <c r="H2" s="121">
        <v>99</v>
      </c>
      <c r="I2" s="121">
        <v>491</v>
      </c>
      <c r="J2" s="121">
        <v>160</v>
      </c>
      <c r="K2" s="121">
        <v>907</v>
      </c>
      <c r="L2" s="121">
        <v>111</v>
      </c>
      <c r="M2" s="121">
        <v>592</v>
      </c>
      <c r="N2" s="121">
        <v>204</v>
      </c>
    </row>
    <row r="3" spans="1:14" ht="16.5" customHeight="1">
      <c r="A3" s="110" t="s">
        <v>2</v>
      </c>
      <c r="B3" s="36" t="s">
        <v>3</v>
      </c>
      <c r="C3" s="121">
        <v>1955</v>
      </c>
      <c r="D3" s="121">
        <v>329</v>
      </c>
      <c r="E3" s="121">
        <v>1237</v>
      </c>
      <c r="F3" s="121">
        <v>389</v>
      </c>
      <c r="G3" s="121">
        <v>959</v>
      </c>
      <c r="H3" s="121">
        <v>157</v>
      </c>
      <c r="I3" s="121">
        <v>616</v>
      </c>
      <c r="J3" s="121">
        <v>186</v>
      </c>
      <c r="K3" s="121">
        <v>996</v>
      </c>
      <c r="L3" s="121">
        <v>172</v>
      </c>
      <c r="M3" s="121">
        <v>621</v>
      </c>
      <c r="N3" s="121">
        <v>203</v>
      </c>
    </row>
    <row r="4" spans="1:14" ht="16.5" customHeight="1">
      <c r="A4" s="110" t="s">
        <v>4</v>
      </c>
      <c r="B4" s="36" t="s">
        <v>5</v>
      </c>
      <c r="C4" s="121">
        <v>1054</v>
      </c>
      <c r="D4" s="121">
        <v>170</v>
      </c>
      <c r="E4" s="121">
        <v>641</v>
      </c>
      <c r="F4" s="121">
        <v>243</v>
      </c>
      <c r="G4" s="121">
        <v>498</v>
      </c>
      <c r="H4" s="121">
        <v>79</v>
      </c>
      <c r="I4" s="121">
        <v>289</v>
      </c>
      <c r="J4" s="121">
        <v>130</v>
      </c>
      <c r="K4" s="121">
        <v>556</v>
      </c>
      <c r="L4" s="121">
        <v>91</v>
      </c>
      <c r="M4" s="121">
        <v>352</v>
      </c>
      <c r="N4" s="121">
        <v>113</v>
      </c>
    </row>
    <row r="5" spans="1:14" ht="16.5" customHeight="1">
      <c r="A5" s="110" t="s">
        <v>6</v>
      </c>
      <c r="B5" s="36" t="s">
        <v>7</v>
      </c>
      <c r="C5" s="121">
        <v>2191</v>
      </c>
      <c r="D5" s="121">
        <v>324</v>
      </c>
      <c r="E5" s="121">
        <v>1391</v>
      </c>
      <c r="F5" s="121">
        <v>476</v>
      </c>
      <c r="G5" s="121">
        <v>1036</v>
      </c>
      <c r="H5" s="121">
        <v>154</v>
      </c>
      <c r="I5" s="121">
        <v>644</v>
      </c>
      <c r="J5" s="121">
        <v>238</v>
      </c>
      <c r="K5" s="121">
        <v>1155</v>
      </c>
      <c r="L5" s="121">
        <v>170</v>
      </c>
      <c r="M5" s="121">
        <v>747</v>
      </c>
      <c r="N5" s="121">
        <v>238</v>
      </c>
    </row>
    <row r="6" spans="1:14" ht="16.5" customHeight="1">
      <c r="A6" s="110" t="s">
        <v>8</v>
      </c>
      <c r="B6" s="36" t="s">
        <v>9</v>
      </c>
      <c r="C6" s="121">
        <v>2087</v>
      </c>
      <c r="D6" s="121">
        <v>269</v>
      </c>
      <c r="E6" s="121">
        <v>1320</v>
      </c>
      <c r="F6" s="121">
        <v>498</v>
      </c>
      <c r="G6" s="121">
        <v>1047</v>
      </c>
      <c r="H6" s="121">
        <v>133</v>
      </c>
      <c r="I6" s="121">
        <v>643</v>
      </c>
      <c r="J6" s="121">
        <v>271</v>
      </c>
      <c r="K6" s="121">
        <v>1040</v>
      </c>
      <c r="L6" s="121">
        <v>136</v>
      </c>
      <c r="M6" s="121">
        <v>677</v>
      </c>
      <c r="N6" s="121">
        <v>227</v>
      </c>
    </row>
    <row r="7" spans="1:14" ht="16.5" customHeight="1">
      <c r="A7" s="110" t="s">
        <v>10</v>
      </c>
      <c r="B7" s="36" t="s">
        <v>11</v>
      </c>
      <c r="C7" s="121">
        <v>874</v>
      </c>
      <c r="D7" s="121">
        <v>140</v>
      </c>
      <c r="E7" s="121">
        <v>564</v>
      </c>
      <c r="F7" s="121">
        <v>170</v>
      </c>
      <c r="G7" s="121">
        <v>423</v>
      </c>
      <c r="H7" s="121">
        <v>75</v>
      </c>
      <c r="I7" s="121">
        <v>254</v>
      </c>
      <c r="J7" s="121">
        <v>94</v>
      </c>
      <c r="K7" s="121">
        <v>451</v>
      </c>
      <c r="L7" s="121">
        <v>65</v>
      </c>
      <c r="M7" s="121">
        <v>310</v>
      </c>
      <c r="N7" s="121">
        <v>76</v>
      </c>
    </row>
    <row r="8" spans="1:14" ht="16.5" customHeight="1">
      <c r="A8" s="110" t="s">
        <v>45</v>
      </c>
      <c r="B8" s="36" t="s">
        <v>12</v>
      </c>
      <c r="C8" s="121">
        <v>7028</v>
      </c>
      <c r="D8" s="121">
        <v>1183</v>
      </c>
      <c r="E8" s="121">
        <v>4366</v>
      </c>
      <c r="F8" s="121">
        <v>1479</v>
      </c>
      <c r="G8" s="121">
        <v>3351</v>
      </c>
      <c r="H8" s="121">
        <v>587</v>
      </c>
      <c r="I8" s="121">
        <v>2054</v>
      </c>
      <c r="J8" s="121">
        <v>710</v>
      </c>
      <c r="K8" s="121">
        <v>3677</v>
      </c>
      <c r="L8" s="121">
        <v>596</v>
      </c>
      <c r="M8" s="121">
        <v>2312</v>
      </c>
      <c r="N8" s="121">
        <v>769</v>
      </c>
    </row>
    <row r="9" spans="1:14" ht="16.5" customHeight="1">
      <c r="A9" s="110" t="s">
        <v>13</v>
      </c>
      <c r="B9" s="36" t="s">
        <v>14</v>
      </c>
      <c r="C9" s="121">
        <v>4090</v>
      </c>
      <c r="D9" s="121">
        <v>668</v>
      </c>
      <c r="E9" s="121">
        <v>2672</v>
      </c>
      <c r="F9" s="121">
        <v>750</v>
      </c>
      <c r="G9" s="121">
        <v>1924</v>
      </c>
      <c r="H9" s="121">
        <v>330</v>
      </c>
      <c r="I9" s="121">
        <v>1223</v>
      </c>
      <c r="J9" s="121">
        <v>371</v>
      </c>
      <c r="K9" s="121">
        <v>2166</v>
      </c>
      <c r="L9" s="121">
        <v>338</v>
      </c>
      <c r="M9" s="121">
        <v>1449</v>
      </c>
      <c r="N9" s="121">
        <v>379</v>
      </c>
    </row>
    <row r="10" spans="1:14" ht="16.5" customHeight="1">
      <c r="A10" s="110" t="s">
        <v>46</v>
      </c>
      <c r="B10" s="36" t="s">
        <v>15</v>
      </c>
      <c r="C10" s="121">
        <v>8101</v>
      </c>
      <c r="D10" s="121">
        <v>1389</v>
      </c>
      <c r="E10" s="121">
        <v>5293</v>
      </c>
      <c r="F10" s="121">
        <v>1419</v>
      </c>
      <c r="G10" s="121">
        <v>4152</v>
      </c>
      <c r="H10" s="121">
        <v>691</v>
      </c>
      <c r="I10" s="121">
        <v>2695</v>
      </c>
      <c r="J10" s="121">
        <v>766</v>
      </c>
      <c r="K10" s="121">
        <v>3949</v>
      </c>
      <c r="L10" s="121">
        <v>698</v>
      </c>
      <c r="M10" s="121">
        <v>2598</v>
      </c>
      <c r="N10" s="121">
        <v>653</v>
      </c>
    </row>
    <row r="11" spans="1:14" ht="16.5" customHeight="1">
      <c r="A11" s="110" t="s">
        <v>47</v>
      </c>
      <c r="B11" s="36" t="s">
        <v>16</v>
      </c>
      <c r="C11" s="121">
        <v>5772</v>
      </c>
      <c r="D11" s="121">
        <v>1018</v>
      </c>
      <c r="E11" s="121">
        <v>3707</v>
      </c>
      <c r="F11" s="121">
        <v>1047</v>
      </c>
      <c r="G11" s="121">
        <v>2895</v>
      </c>
      <c r="H11" s="121">
        <v>503</v>
      </c>
      <c r="I11" s="121">
        <v>1815</v>
      </c>
      <c r="J11" s="121">
        <v>577</v>
      </c>
      <c r="K11" s="121">
        <v>2877</v>
      </c>
      <c r="L11" s="121">
        <v>515</v>
      </c>
      <c r="M11" s="121">
        <v>1892</v>
      </c>
      <c r="N11" s="121">
        <v>470</v>
      </c>
    </row>
    <row r="12" spans="1:14" ht="16.5" customHeight="1">
      <c r="A12" s="110" t="s">
        <v>48</v>
      </c>
      <c r="B12" s="36" t="s">
        <v>17</v>
      </c>
      <c r="C12" s="121">
        <v>21354</v>
      </c>
      <c r="D12" s="121">
        <v>3388</v>
      </c>
      <c r="E12" s="121">
        <v>13897</v>
      </c>
      <c r="F12" s="121">
        <v>4069</v>
      </c>
      <c r="G12" s="121">
        <v>10539</v>
      </c>
      <c r="H12" s="121">
        <v>1655</v>
      </c>
      <c r="I12" s="121">
        <v>6793</v>
      </c>
      <c r="J12" s="121">
        <v>2091</v>
      </c>
      <c r="K12" s="121">
        <v>10815</v>
      </c>
      <c r="L12" s="121">
        <v>1733</v>
      </c>
      <c r="M12" s="121">
        <v>7104</v>
      </c>
      <c r="N12" s="121">
        <v>1978</v>
      </c>
    </row>
    <row r="13" spans="1:14" ht="16.5" customHeight="1">
      <c r="A13" s="110" t="s">
        <v>49</v>
      </c>
      <c r="B13" s="36" t="s">
        <v>18</v>
      </c>
      <c r="C13" s="121">
        <v>7804</v>
      </c>
      <c r="D13" s="121">
        <v>998</v>
      </c>
      <c r="E13" s="121">
        <v>5081</v>
      </c>
      <c r="F13" s="121">
        <v>1725</v>
      </c>
      <c r="G13" s="121">
        <v>3778</v>
      </c>
      <c r="H13" s="121">
        <v>468</v>
      </c>
      <c r="I13" s="121">
        <v>2448</v>
      </c>
      <c r="J13" s="121">
        <v>862</v>
      </c>
      <c r="K13" s="121">
        <v>4026</v>
      </c>
      <c r="L13" s="121">
        <v>530</v>
      </c>
      <c r="M13" s="121">
        <v>2633</v>
      </c>
      <c r="N13" s="121">
        <v>863</v>
      </c>
    </row>
    <row r="14" spans="1:14" ht="16.5" customHeight="1">
      <c r="A14" s="110" t="s">
        <v>50</v>
      </c>
      <c r="B14" s="36" t="s">
        <v>19</v>
      </c>
      <c r="C14" s="121">
        <v>6674</v>
      </c>
      <c r="D14" s="121">
        <v>1036</v>
      </c>
      <c r="E14" s="121">
        <v>4380</v>
      </c>
      <c r="F14" s="121">
        <v>1258</v>
      </c>
      <c r="G14" s="121">
        <v>3216</v>
      </c>
      <c r="H14" s="121">
        <v>496</v>
      </c>
      <c r="I14" s="121">
        <v>2141</v>
      </c>
      <c r="J14" s="121">
        <v>579</v>
      </c>
      <c r="K14" s="121">
        <v>3458</v>
      </c>
      <c r="L14" s="121">
        <v>540</v>
      </c>
      <c r="M14" s="121">
        <v>2239</v>
      </c>
      <c r="N14" s="121">
        <v>679</v>
      </c>
    </row>
    <row r="15" spans="1:14" ht="16.5" customHeight="1">
      <c r="A15" s="110" t="s">
        <v>51</v>
      </c>
      <c r="B15" s="36" t="s">
        <v>20</v>
      </c>
      <c r="C15" s="121">
        <v>10893</v>
      </c>
      <c r="D15" s="121">
        <v>1742</v>
      </c>
      <c r="E15" s="121">
        <v>7012</v>
      </c>
      <c r="F15" s="121">
        <v>2139</v>
      </c>
      <c r="G15" s="121">
        <v>5269</v>
      </c>
      <c r="H15" s="121">
        <v>867</v>
      </c>
      <c r="I15" s="121">
        <v>3373</v>
      </c>
      <c r="J15" s="121">
        <v>1029</v>
      </c>
      <c r="K15" s="121">
        <v>5624</v>
      </c>
      <c r="L15" s="121">
        <v>875</v>
      </c>
      <c r="M15" s="121">
        <v>3639</v>
      </c>
      <c r="N15" s="121">
        <v>1110</v>
      </c>
    </row>
    <row r="16" spans="1:14" ht="16.5" customHeight="1">
      <c r="A16" s="110" t="s">
        <v>52</v>
      </c>
      <c r="B16" s="36" t="s">
        <v>21</v>
      </c>
      <c r="C16" s="121">
        <v>16635</v>
      </c>
      <c r="D16" s="121">
        <v>2537</v>
      </c>
      <c r="E16" s="121">
        <v>10988</v>
      </c>
      <c r="F16" s="121">
        <v>3110</v>
      </c>
      <c r="G16" s="121">
        <v>8324</v>
      </c>
      <c r="H16" s="121">
        <v>1273</v>
      </c>
      <c r="I16" s="121">
        <v>5431</v>
      </c>
      <c r="J16" s="121">
        <v>1620</v>
      </c>
      <c r="K16" s="121">
        <v>8311</v>
      </c>
      <c r="L16" s="121">
        <v>1264</v>
      </c>
      <c r="M16" s="121">
        <v>5557</v>
      </c>
      <c r="N16" s="121">
        <v>1490</v>
      </c>
    </row>
    <row r="17" spans="1:14" ht="16.5" customHeight="1">
      <c r="A17" s="110" t="s">
        <v>53</v>
      </c>
      <c r="B17" s="36" t="s">
        <v>22</v>
      </c>
      <c r="C17" s="121">
        <v>15100</v>
      </c>
      <c r="D17" s="121">
        <v>2370</v>
      </c>
      <c r="E17" s="121">
        <v>9658</v>
      </c>
      <c r="F17" s="121">
        <v>3072</v>
      </c>
      <c r="G17" s="121">
        <v>7396</v>
      </c>
      <c r="H17" s="121">
        <v>1125</v>
      </c>
      <c r="I17" s="121">
        <v>4707</v>
      </c>
      <c r="J17" s="121">
        <v>1564</v>
      </c>
      <c r="K17" s="121">
        <v>7704</v>
      </c>
      <c r="L17" s="121">
        <v>1245</v>
      </c>
      <c r="M17" s="121">
        <v>4951</v>
      </c>
      <c r="N17" s="121">
        <v>1508</v>
      </c>
    </row>
    <row r="18" spans="1:14" ht="16.5" customHeight="1">
      <c r="A18" s="110" t="s">
        <v>54</v>
      </c>
      <c r="B18" s="36" t="s">
        <v>23</v>
      </c>
      <c r="C18" s="121">
        <v>1100</v>
      </c>
      <c r="D18" s="121">
        <v>190</v>
      </c>
      <c r="E18" s="121">
        <v>633</v>
      </c>
      <c r="F18" s="121">
        <v>277</v>
      </c>
      <c r="G18" s="121">
        <v>524</v>
      </c>
      <c r="H18" s="121">
        <v>93</v>
      </c>
      <c r="I18" s="121">
        <v>302</v>
      </c>
      <c r="J18" s="121">
        <v>129</v>
      </c>
      <c r="K18" s="121">
        <v>576</v>
      </c>
      <c r="L18" s="121">
        <v>97</v>
      </c>
      <c r="M18" s="121">
        <v>331</v>
      </c>
      <c r="N18" s="121">
        <v>148</v>
      </c>
    </row>
    <row r="19" spans="1:14" ht="16.5" customHeight="1">
      <c r="A19" s="110" t="s">
        <v>55</v>
      </c>
      <c r="B19" s="36" t="s">
        <v>24</v>
      </c>
      <c r="C19" s="121">
        <v>4471</v>
      </c>
      <c r="D19" s="121">
        <v>795</v>
      </c>
      <c r="E19" s="121">
        <v>2903</v>
      </c>
      <c r="F19" s="121">
        <v>773</v>
      </c>
      <c r="G19" s="121">
        <v>2208</v>
      </c>
      <c r="H19" s="121">
        <v>377</v>
      </c>
      <c r="I19" s="121">
        <v>1419</v>
      </c>
      <c r="J19" s="121">
        <v>412</v>
      </c>
      <c r="K19" s="121">
        <v>2263</v>
      </c>
      <c r="L19" s="121">
        <v>418</v>
      </c>
      <c r="M19" s="121">
        <v>1484</v>
      </c>
      <c r="N19" s="121">
        <v>361</v>
      </c>
    </row>
    <row r="20" spans="1:14" ht="16.5" customHeight="1">
      <c r="A20" s="110" t="s">
        <v>56</v>
      </c>
      <c r="B20" s="36" t="s">
        <v>25</v>
      </c>
      <c r="C20" s="121">
        <v>1240</v>
      </c>
      <c r="D20" s="121">
        <v>177</v>
      </c>
      <c r="E20" s="121">
        <v>785</v>
      </c>
      <c r="F20" s="121">
        <v>278</v>
      </c>
      <c r="G20" s="121">
        <v>606</v>
      </c>
      <c r="H20" s="121">
        <v>93</v>
      </c>
      <c r="I20" s="121">
        <v>378</v>
      </c>
      <c r="J20" s="121">
        <v>135</v>
      </c>
      <c r="K20" s="121">
        <v>634</v>
      </c>
      <c r="L20" s="121">
        <v>84</v>
      </c>
      <c r="M20" s="121">
        <v>407</v>
      </c>
      <c r="N20" s="121">
        <v>143</v>
      </c>
    </row>
    <row r="21" spans="1:14" ht="16.5" customHeight="1">
      <c r="A21" s="110" t="s">
        <v>57</v>
      </c>
      <c r="B21" s="36" t="s">
        <v>26</v>
      </c>
      <c r="C21" s="121">
        <v>3609</v>
      </c>
      <c r="D21" s="121">
        <v>570</v>
      </c>
      <c r="E21" s="121">
        <v>2337</v>
      </c>
      <c r="F21" s="121">
        <v>702</v>
      </c>
      <c r="G21" s="121">
        <v>1763</v>
      </c>
      <c r="H21" s="121">
        <v>277</v>
      </c>
      <c r="I21" s="121">
        <v>1115</v>
      </c>
      <c r="J21" s="121">
        <v>371</v>
      </c>
      <c r="K21" s="121">
        <v>1846</v>
      </c>
      <c r="L21" s="121">
        <v>293</v>
      </c>
      <c r="M21" s="121">
        <v>1222</v>
      </c>
      <c r="N21" s="121">
        <v>331</v>
      </c>
    </row>
    <row r="22" spans="1:14" ht="16.5" customHeight="1">
      <c r="A22" s="110" t="s">
        <v>58</v>
      </c>
      <c r="B22" s="36" t="s">
        <v>27</v>
      </c>
      <c r="C22" s="121">
        <v>1318</v>
      </c>
      <c r="D22" s="121">
        <v>222</v>
      </c>
      <c r="E22" s="121">
        <v>864</v>
      </c>
      <c r="F22" s="121">
        <v>232</v>
      </c>
      <c r="G22" s="121">
        <v>678</v>
      </c>
      <c r="H22" s="121">
        <v>122</v>
      </c>
      <c r="I22" s="121">
        <v>444</v>
      </c>
      <c r="J22" s="121">
        <v>112</v>
      </c>
      <c r="K22" s="121">
        <v>640</v>
      </c>
      <c r="L22" s="121">
        <v>100</v>
      </c>
      <c r="M22" s="121">
        <v>420</v>
      </c>
      <c r="N22" s="121">
        <v>120</v>
      </c>
    </row>
    <row r="23" spans="1:14" ht="16.5" customHeight="1">
      <c r="A23" s="110" t="s">
        <v>30</v>
      </c>
      <c r="B23" s="36" t="s">
        <v>28</v>
      </c>
      <c r="C23" s="121">
        <v>13105</v>
      </c>
      <c r="D23" s="121">
        <v>1993</v>
      </c>
      <c r="E23" s="121">
        <v>8392</v>
      </c>
      <c r="F23" s="121">
        <v>2720</v>
      </c>
      <c r="G23" s="121">
        <v>6107</v>
      </c>
      <c r="H23" s="121">
        <v>912</v>
      </c>
      <c r="I23" s="121">
        <v>3870</v>
      </c>
      <c r="J23" s="121">
        <v>1325</v>
      </c>
      <c r="K23" s="121">
        <v>6998</v>
      </c>
      <c r="L23" s="121">
        <v>1081</v>
      </c>
      <c r="M23" s="121">
        <v>4522</v>
      </c>
      <c r="N23" s="121">
        <v>1395</v>
      </c>
    </row>
    <row r="24" spans="1:14" ht="16.5" customHeight="1">
      <c r="A24" s="110" t="s">
        <v>59</v>
      </c>
      <c r="B24" s="36" t="s">
        <v>29</v>
      </c>
      <c r="C24" s="121">
        <v>1317</v>
      </c>
      <c r="D24" s="121">
        <v>218</v>
      </c>
      <c r="E24" s="121">
        <v>837</v>
      </c>
      <c r="F24" s="121">
        <v>262</v>
      </c>
      <c r="G24" s="121">
        <v>664</v>
      </c>
      <c r="H24" s="121">
        <v>100</v>
      </c>
      <c r="I24" s="121">
        <v>414</v>
      </c>
      <c r="J24" s="121">
        <v>150</v>
      </c>
      <c r="K24" s="121">
        <v>653</v>
      </c>
      <c r="L24" s="121">
        <v>118</v>
      </c>
      <c r="M24" s="121">
        <v>423</v>
      </c>
      <c r="N24" s="121">
        <v>112</v>
      </c>
    </row>
    <row r="25" spans="1:14" ht="16.5" customHeight="1" thickBot="1">
      <c r="A25" s="110" t="s">
        <v>60</v>
      </c>
      <c r="B25" s="36" t="s">
        <v>31</v>
      </c>
      <c r="C25" s="121">
        <v>1367</v>
      </c>
      <c r="D25" s="121">
        <v>180</v>
      </c>
      <c r="E25" s="121">
        <v>953</v>
      </c>
      <c r="F25" s="121">
        <v>234</v>
      </c>
      <c r="G25" s="121">
        <v>716</v>
      </c>
      <c r="H25" s="121">
        <v>102</v>
      </c>
      <c r="I25" s="121">
        <v>487</v>
      </c>
      <c r="J25" s="121">
        <v>127</v>
      </c>
      <c r="K25" s="121">
        <v>651</v>
      </c>
      <c r="L25" s="121">
        <v>78</v>
      </c>
      <c r="M25" s="121">
        <v>466</v>
      </c>
      <c r="N25" s="121">
        <v>107</v>
      </c>
    </row>
    <row r="26" spans="1:18" s="149" customFormat="1" ht="16.5" customHeight="1">
      <c r="A26" s="160" t="s">
        <v>195</v>
      </c>
      <c r="B26" s="184" t="s">
        <v>192</v>
      </c>
      <c r="C26" s="188">
        <v>48694</v>
      </c>
      <c r="D26" s="188">
        <v>8028</v>
      </c>
      <c r="E26" s="188">
        <v>31587</v>
      </c>
      <c r="F26" s="188">
        <v>9079</v>
      </c>
      <c r="G26" s="188">
        <v>24223</v>
      </c>
      <c r="H26" s="188">
        <v>3950</v>
      </c>
      <c r="I26" s="188">
        <v>15529</v>
      </c>
      <c r="J26" s="188">
        <v>4744</v>
      </c>
      <c r="K26" s="188">
        <v>24471</v>
      </c>
      <c r="L26" s="188">
        <v>4078</v>
      </c>
      <c r="M26" s="188">
        <v>16058</v>
      </c>
      <c r="N26" s="188">
        <v>4335</v>
      </c>
      <c r="O26" s="201"/>
      <c r="P26" s="201"/>
      <c r="Q26" s="201"/>
      <c r="R26" s="201"/>
    </row>
    <row r="27" spans="1:18" s="149" customFormat="1" ht="16.5" customHeight="1">
      <c r="A27" s="110" t="s">
        <v>195</v>
      </c>
      <c r="B27" s="185" t="s">
        <v>193</v>
      </c>
      <c r="C27" s="187">
        <v>35744</v>
      </c>
      <c r="D27" s="187">
        <v>5642</v>
      </c>
      <c r="E27" s="187">
        <v>23243</v>
      </c>
      <c r="F27" s="187">
        <v>6859</v>
      </c>
      <c r="G27" s="187">
        <v>17479</v>
      </c>
      <c r="H27" s="187">
        <v>2786</v>
      </c>
      <c r="I27" s="187">
        <v>11263</v>
      </c>
      <c r="J27" s="187">
        <v>3430</v>
      </c>
      <c r="K27" s="187">
        <v>18265</v>
      </c>
      <c r="L27" s="187">
        <v>2856</v>
      </c>
      <c r="M27" s="187">
        <v>11980</v>
      </c>
      <c r="N27" s="187">
        <v>3429</v>
      </c>
      <c r="O27" s="201"/>
      <c r="P27" s="201"/>
      <c r="Q27" s="201"/>
      <c r="R27" s="201"/>
    </row>
    <row r="28" spans="1:18" s="149" customFormat="1" ht="16.5" customHeight="1" thickBot="1">
      <c r="A28" s="161" t="s">
        <v>195</v>
      </c>
      <c r="B28" s="186" t="s">
        <v>194</v>
      </c>
      <c r="C28" s="189">
        <v>56358</v>
      </c>
      <c r="D28" s="189">
        <v>8446</v>
      </c>
      <c r="E28" s="189">
        <v>36164</v>
      </c>
      <c r="F28" s="189">
        <v>11748</v>
      </c>
      <c r="G28" s="189">
        <v>27121</v>
      </c>
      <c r="H28" s="189">
        <v>4032</v>
      </c>
      <c r="I28" s="189">
        <v>17254</v>
      </c>
      <c r="J28" s="189">
        <v>5835</v>
      </c>
      <c r="K28" s="189">
        <v>29237</v>
      </c>
      <c r="L28" s="189">
        <v>4414</v>
      </c>
      <c r="M28" s="189">
        <v>18910</v>
      </c>
      <c r="N28" s="189">
        <v>5913</v>
      </c>
      <c r="O28" s="201"/>
      <c r="P28" s="201"/>
      <c r="Q28" s="201"/>
      <c r="R28" s="201"/>
    </row>
    <row r="29" spans="1:18" ht="16.5" customHeight="1" thickBot="1">
      <c r="A29" s="37">
        <v>974</v>
      </c>
      <c r="B29" s="37" t="s">
        <v>39</v>
      </c>
      <c r="C29" s="162">
        <v>140796</v>
      </c>
      <c r="D29" s="162">
        <v>22116</v>
      </c>
      <c r="E29" s="162">
        <v>90994</v>
      </c>
      <c r="F29" s="162">
        <v>27686</v>
      </c>
      <c r="G29" s="162">
        <v>68823</v>
      </c>
      <c r="H29" s="162">
        <v>10768</v>
      </c>
      <c r="I29" s="162">
        <v>44046</v>
      </c>
      <c r="J29" s="162">
        <v>14009</v>
      </c>
      <c r="K29" s="162">
        <v>71973</v>
      </c>
      <c r="L29" s="162">
        <v>11348</v>
      </c>
      <c r="M29" s="162">
        <v>46948</v>
      </c>
      <c r="N29" s="162">
        <v>13677</v>
      </c>
      <c r="O29" s="201"/>
      <c r="P29" s="201"/>
      <c r="Q29" s="201"/>
      <c r="R29" s="201"/>
    </row>
    <row r="30" spans="3:14" ht="12.75">
      <c r="C30" s="8"/>
      <c r="D30" s="8"/>
      <c r="E30" s="8"/>
      <c r="F30" s="8"/>
      <c r="G30" s="8"/>
      <c r="H30" s="8"/>
      <c r="I30" s="8"/>
      <c r="J30" s="8"/>
      <c r="K30" s="8"/>
      <c r="L30" s="8"/>
      <c r="M30" s="8"/>
      <c r="N30" s="8"/>
    </row>
    <row r="31" spans="1:14" ht="12.75">
      <c r="A31" s="59" t="s">
        <v>188</v>
      </c>
      <c r="C31" s="8"/>
      <c r="N31" s="8"/>
    </row>
    <row r="32" spans="3:5" ht="12.75">
      <c r="C32" s="8"/>
      <c r="E32" s="8"/>
    </row>
    <row r="33" spans="1:5" ht="12.75">
      <c r="A33" s="282" t="s">
        <v>694</v>
      </c>
      <c r="B33" s="68"/>
      <c r="C33" s="8"/>
      <c r="D33" s="7"/>
      <c r="E33" s="72" t="s">
        <v>93</v>
      </c>
    </row>
    <row r="34" spans="1:3" ht="12.75">
      <c r="A34" s="72"/>
      <c r="B34" s="68"/>
      <c r="C34" s="8"/>
    </row>
    <row r="35" spans="1:9" ht="12.75">
      <c r="A35" s="71" t="s">
        <v>43</v>
      </c>
      <c r="B35" s="71" t="s">
        <v>162</v>
      </c>
      <c r="C35" s="8"/>
      <c r="D35" s="148"/>
      <c r="E35" s="148"/>
      <c r="F35" s="148"/>
      <c r="G35" s="148"/>
      <c r="H35" s="148"/>
      <c r="I35" s="148"/>
    </row>
    <row r="36" spans="2:14" ht="12.75">
      <c r="B36" s="3"/>
      <c r="C36" s="3"/>
      <c r="D36" s="3"/>
      <c r="E36" s="3"/>
      <c r="F36" s="3"/>
      <c r="G36" s="3"/>
      <c r="H36" s="3"/>
      <c r="I36" s="3"/>
      <c r="J36" s="3"/>
      <c r="K36" s="3"/>
      <c r="L36" s="3"/>
      <c r="M36" s="3"/>
      <c r="N36" s="3"/>
    </row>
    <row r="37" spans="1:14" ht="15">
      <c r="A37" s="96" t="s">
        <v>69</v>
      </c>
      <c r="C37" s="7"/>
      <c r="D37" s="7"/>
      <c r="E37" s="7"/>
      <c r="F37" s="7"/>
      <c r="G37"/>
      <c r="H37"/>
      <c r="I37"/>
      <c r="J37"/>
      <c r="K37"/>
      <c r="L37"/>
      <c r="M37"/>
      <c r="N37"/>
    </row>
    <row r="38" spans="1:14" ht="12.75">
      <c r="A38" s="309" t="s">
        <v>163</v>
      </c>
      <c r="B38" s="309"/>
      <c r="C38" s="309"/>
      <c r="D38" s="309"/>
      <c r="E38" s="309"/>
      <c r="F38" s="309"/>
      <c r="G38" s="309"/>
      <c r="H38" s="309"/>
      <c r="I38" s="309"/>
      <c r="J38" s="309"/>
      <c r="K38" s="309"/>
      <c r="L38" s="309"/>
      <c r="M38" s="309"/>
      <c r="N38" s="309"/>
    </row>
    <row r="39" spans="1:14" ht="12.75">
      <c r="A39" s="309" t="s">
        <v>214</v>
      </c>
      <c r="B39" s="309"/>
      <c r="C39" s="309"/>
      <c r="D39" s="309"/>
      <c r="E39" s="309"/>
      <c r="F39" s="309"/>
      <c r="G39" s="309"/>
      <c r="H39" s="309"/>
      <c r="I39" s="309"/>
      <c r="J39" s="309"/>
      <c r="K39" s="309"/>
      <c r="L39" s="309"/>
      <c r="M39" s="309"/>
      <c r="N39" s="309"/>
    </row>
  </sheetData>
  <sheetProtection password="807C" sheet="1"/>
  <mergeCells count="2">
    <mergeCell ref="A38:N38"/>
    <mergeCell ref="A39:N39"/>
  </mergeCells>
  <hyperlinks>
    <hyperlink ref="B1" location="'INDIC Chômage'!B1" tooltip="Libellé de la commune" display="COMMUNE"/>
    <hyperlink ref="A1" location="'INDIC Chômage'!A1" tooltip="Code INSEE de la commune" display="CODE_INSEE"/>
    <hyperlink ref="C1" location="'INDIC Chômage'!C1" tooltip="Demandeurs d’emploi en fin de mois de catégories AB au 31 décembre 2013" display="DEFMABT13"/>
    <hyperlink ref="D1" location="'INDIC Chômage'!D1" tooltip="Demandeurs d’emploi en fin de mois de catégories AB de moins de 25 ans au 31 décembre 2013" display="DEFMAB1524T13"/>
    <hyperlink ref="E1" location="'INDIC Chômage'!E1" tooltip="Demandeurs d’emploi en fin de mois de catégories AB de 25 à 49 ans au 31 décembre 2013" display="DEFMAB2549T13"/>
    <hyperlink ref="F1" location="'INDIC Chômage'!F1" tooltip="Demandeurs d’emploi en fin de mois de catégories AB de 50 ans et plus au 31 décembre 2013" display="DEFMABP50T13"/>
    <hyperlink ref="J1" location="'INDIC Chômage'!J1" tooltip="Demandeurs d’emploi en fin de mois de catégories AB hommes de 50 ans et plus au 31 décembre 2013" display="DEFMABHP50T13"/>
    <hyperlink ref="N1" location="'INDIC Chômage'!N1" tooltip="Demandeurs d’emploi en fin de mois de catégories AB femmes de 50 ans et plus au 31 décembre 2013" display="DEFMABFP50T13"/>
    <hyperlink ref="H1" location="'INDIC Chômage'!H1" tooltip="Demandeurs d’emploi en fin de mois de catégories AB hommes de moins de 25 ans au 31 décembre 2013" display="DEFMABH1524T13"/>
    <hyperlink ref="L1" location="'INDIC Chômage'!L1" tooltip="Demandeurs d’emploi en fin de mois de catégories AB femmes de moins de 25 ans au 31 décembre 2013" display="DEFMABF1524T13"/>
    <hyperlink ref="I1" location="'INDIC Chômage'!I1" tooltip="Demandeurs d’emploi en fin de mois de catégories AB hommes de 25 à 49 ans au 31 décembre 2013" display="DEFMABH2549T13"/>
    <hyperlink ref="M1" location="'INDIC Chômage'!M1" tooltip="Demandeurs d’emploi en fin de mois de catégories AB femmes de 25 à 49 ans au 31 décembre 2013" display="DEFMABF2549T13"/>
    <hyperlink ref="K1" location="'INDIC Chômage'!K1" tooltip="Demandeurs d’emploi en fin de mois de catégories AB femmes au 31 décembre 2013" display="DEFMABFT13"/>
    <hyperlink ref="G1" location="'INDIC Chômage'!G1" tooltip="Demandeurs d’emploi en fin de mois de catégories AB hommes au 31 décembre 2013" display="DEFMABHT13"/>
    <hyperlink ref="E33" location="'DOC Chômage'!A1" display="DOC Chômage"/>
    <hyperlink ref="A35" location="Sommaire!A1" display="vers SOMMAIRE"/>
    <hyperlink ref="B35" location="Définitions!B67"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Header>&amp;C&amp;A</oddHeader>
  </headerFooter>
</worksheet>
</file>

<file path=xl/worksheets/sheet11.xml><?xml version="1.0" encoding="utf-8"?>
<worksheet xmlns="http://schemas.openxmlformats.org/spreadsheetml/2006/main" xmlns:r="http://schemas.openxmlformats.org/officeDocument/2006/relationships">
  <sheetPr>
    <tabColor rgb="FFCCFFCC"/>
    <pageSetUpPr fitToPage="1"/>
  </sheetPr>
  <dimension ref="A1:E8"/>
  <sheetViews>
    <sheetView zoomScalePageLayoutView="0" workbookViewId="0" topLeftCell="A1">
      <pane xSplit="2" ySplit="1" topLeftCell="D2" activePane="bottomRight" state="frozen"/>
      <selection pane="topLeft" activeCell="F20" sqref="F20"/>
      <selection pane="topRight" activeCell="F20" sqref="F20"/>
      <selection pane="bottomLeft" activeCell="F20" sqref="F20"/>
      <selection pane="bottomRight" activeCell="A1" sqref="A1"/>
    </sheetView>
  </sheetViews>
  <sheetFormatPr defaultColWidth="12.7109375" defaultRowHeight="30" customHeight="1"/>
  <cols>
    <col min="1" max="1" width="23.00390625" style="6" customWidth="1"/>
    <col min="2" max="2" width="24.8515625" style="6" customWidth="1"/>
    <col min="3" max="3" width="100.421875" style="6" customWidth="1"/>
    <col min="4" max="4" width="16.28125" style="6" customWidth="1"/>
    <col min="5" max="5" width="38.421875" style="6" customWidth="1"/>
    <col min="6" max="16384" width="12.7109375" style="6" customWidth="1"/>
  </cols>
  <sheetData>
    <row r="1" spans="1:5" s="5" customFormat="1" ht="30" customHeight="1" thickBot="1">
      <c r="A1" s="145" t="s">
        <v>33</v>
      </c>
      <c r="B1" s="145" t="s">
        <v>34</v>
      </c>
      <c r="C1" s="145" t="s">
        <v>40</v>
      </c>
      <c r="D1" s="145" t="s">
        <v>41</v>
      </c>
      <c r="E1" s="145" t="s">
        <v>35</v>
      </c>
    </row>
    <row r="2" spans="1:5" ht="30" customHeight="1" thickBot="1">
      <c r="A2" s="146" t="s">
        <v>66</v>
      </c>
      <c r="B2" s="147" t="s">
        <v>389</v>
      </c>
      <c r="C2" s="146" t="s">
        <v>388</v>
      </c>
      <c r="D2" s="146">
        <v>2013</v>
      </c>
      <c r="E2" s="146" t="s">
        <v>71</v>
      </c>
    </row>
    <row r="3" spans="1:5" ht="30" customHeight="1" thickBot="1">
      <c r="A3" s="146" t="s">
        <v>66</v>
      </c>
      <c r="B3" s="147" t="s">
        <v>567</v>
      </c>
      <c r="C3" s="146" t="s">
        <v>217</v>
      </c>
      <c r="D3" s="146">
        <v>2011</v>
      </c>
      <c r="E3" s="146" t="s">
        <v>272</v>
      </c>
    </row>
    <row r="4" spans="1:5" ht="30" customHeight="1" thickBot="1">
      <c r="A4" s="146" t="s">
        <v>66</v>
      </c>
      <c r="B4" s="147" t="s">
        <v>568</v>
      </c>
      <c r="C4" s="146" t="s">
        <v>218</v>
      </c>
      <c r="D4" s="146">
        <v>2011</v>
      </c>
      <c r="E4" s="146" t="s">
        <v>272</v>
      </c>
    </row>
    <row r="5" spans="1:5" ht="30" customHeight="1" thickBot="1">
      <c r="A5" s="146" t="s">
        <v>66</v>
      </c>
      <c r="B5" s="147" t="s">
        <v>569</v>
      </c>
      <c r="C5" s="146" t="s">
        <v>219</v>
      </c>
      <c r="D5" s="146">
        <v>2011</v>
      </c>
      <c r="E5" s="146" t="s">
        <v>272</v>
      </c>
    </row>
    <row r="6" spans="1:5" ht="30" customHeight="1" thickBot="1">
      <c r="A6" s="146" t="s">
        <v>66</v>
      </c>
      <c r="B6" s="147" t="s">
        <v>570</v>
      </c>
      <c r="C6" s="146" t="s">
        <v>220</v>
      </c>
      <c r="D6" s="146">
        <v>2011</v>
      </c>
      <c r="E6" s="146" t="s">
        <v>272</v>
      </c>
    </row>
    <row r="8" spans="1:2" ht="30" customHeight="1">
      <c r="A8" s="71" t="s">
        <v>43</v>
      </c>
      <c r="B8" s="71" t="s">
        <v>162</v>
      </c>
    </row>
  </sheetData>
  <sheetProtection password="807C" sheet="1"/>
  <hyperlinks>
    <hyperlink ref="B2" location="'INDIC Formation'!C1" display="BEN_ARS2010"/>
    <hyperlink ref="B3" location="'INDIC Formation'!D1" display="P09_NSCOL15P_DIPL0"/>
    <hyperlink ref="B4" location="'INDIC Formation'!E1" display="TXP09_NSCOL15P_DIPL0"/>
    <hyperlink ref="A8" location="Sommaire!A1" display="vers SOMMAIRE"/>
    <hyperlink ref="B8" location="Définitions!B84" display="DEFINITIONS"/>
    <hyperlink ref="B5" location="'INDIC Formation'!F1" display="P09_NSCOL1539_DIPL0"/>
    <hyperlink ref="B6" location="'INDIC Formation'!G1" display="TXP09_NSCOL1539_DIPL0"/>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4" r:id="rId1"/>
  <headerFooter>
    <oddHeader>&amp;C&amp;A</oddHeader>
  </headerFooter>
</worksheet>
</file>

<file path=xl/worksheets/sheet12.xml><?xml version="1.0" encoding="utf-8"?>
<worksheet xmlns="http://schemas.openxmlformats.org/spreadsheetml/2006/main" xmlns:r="http://schemas.openxmlformats.org/officeDocument/2006/relationships">
  <sheetPr>
    <tabColor rgb="FFCCFFCC"/>
    <pageSetUpPr fitToPage="1"/>
  </sheetPr>
  <dimension ref="A1:G41"/>
  <sheetViews>
    <sheetView zoomScalePageLayoutView="0" workbookViewId="0" topLeftCell="A1">
      <pane xSplit="2" ySplit="1" topLeftCell="C10" activePane="bottomRight" state="frozen"/>
      <selection pane="topLeft" activeCell="E1" sqref="E1"/>
      <selection pane="topRight" activeCell="E1" sqref="E1"/>
      <selection pane="bottomLeft" activeCell="E1" sqref="E1"/>
      <selection pane="bottomRight" activeCell="C2" sqref="C2:G30"/>
    </sheetView>
  </sheetViews>
  <sheetFormatPr defaultColWidth="11.421875" defaultRowHeight="15"/>
  <cols>
    <col min="1" max="1" width="15.421875" style="3" customWidth="1"/>
    <col min="2" max="2" width="22.140625" style="7" customWidth="1"/>
    <col min="3" max="3" width="13.421875" style="7" bestFit="1" customWidth="1"/>
    <col min="4" max="4" width="19.8515625" style="7" bestFit="1" customWidth="1"/>
    <col min="5" max="5" width="22.140625" style="7" bestFit="1" customWidth="1"/>
    <col min="6" max="6" width="20.7109375" style="7" bestFit="1" customWidth="1"/>
    <col min="7" max="7" width="23.00390625" style="7" bestFit="1" customWidth="1"/>
    <col min="8" max="16384" width="11.421875" style="7" customWidth="1"/>
  </cols>
  <sheetData>
    <row r="1" spans="1:7" ht="16.5" customHeight="1" thickBot="1">
      <c r="A1" s="38" t="s">
        <v>38</v>
      </c>
      <c r="B1" s="38" t="s">
        <v>37</v>
      </c>
      <c r="C1" s="38" t="s">
        <v>389</v>
      </c>
      <c r="D1" s="38" t="s">
        <v>567</v>
      </c>
      <c r="E1" s="38" t="s">
        <v>568</v>
      </c>
      <c r="F1" s="38" t="s">
        <v>569</v>
      </c>
      <c r="G1" s="38" t="s">
        <v>570</v>
      </c>
    </row>
    <row r="2" spans="1:7" ht="16.5" customHeight="1">
      <c r="A2" s="39" t="s">
        <v>0</v>
      </c>
      <c r="B2" s="39" t="s">
        <v>1</v>
      </c>
      <c r="C2" s="77">
        <v>1287</v>
      </c>
      <c r="D2" s="77">
        <v>2677</v>
      </c>
      <c r="E2" s="55">
        <v>0.433662724769156</v>
      </c>
      <c r="F2" s="77">
        <v>337.8170691833025</v>
      </c>
      <c r="G2" s="55">
        <v>0.16968375486425794</v>
      </c>
    </row>
    <row r="3" spans="1:7" ht="16.5" customHeight="1">
      <c r="A3" s="40" t="s">
        <v>2</v>
      </c>
      <c r="B3" s="40" t="s">
        <v>3</v>
      </c>
      <c r="C3" s="78">
        <v>1901</v>
      </c>
      <c r="D3" s="78">
        <v>3427.0339980672948</v>
      </c>
      <c r="E3" s="56">
        <v>0.48231562570250247</v>
      </c>
      <c r="F3" s="78">
        <v>600.3400379134781</v>
      </c>
      <c r="G3" s="56">
        <v>0.24837302723043767</v>
      </c>
    </row>
    <row r="4" spans="1:7" ht="16.5" customHeight="1">
      <c r="A4" s="40" t="s">
        <v>4</v>
      </c>
      <c r="B4" s="40" t="s">
        <v>5</v>
      </c>
      <c r="C4" s="78">
        <v>842</v>
      </c>
      <c r="D4" s="78">
        <v>1989.3459024810509</v>
      </c>
      <c r="E4" s="56">
        <v>0.5170144113766894</v>
      </c>
      <c r="F4" s="78">
        <v>323.77416576227995</v>
      </c>
      <c r="G4" s="56">
        <v>0.2724887199350024</v>
      </c>
    </row>
    <row r="5" spans="1:7" ht="16.5" customHeight="1">
      <c r="A5" s="40" t="s">
        <v>6</v>
      </c>
      <c r="B5" s="40" t="s">
        <v>7</v>
      </c>
      <c r="C5" s="78">
        <v>1664</v>
      </c>
      <c r="D5" s="78">
        <v>4232.18963555716</v>
      </c>
      <c r="E5" s="56">
        <v>0.47327592129712315</v>
      </c>
      <c r="F5" s="78">
        <v>719.4997259770533</v>
      </c>
      <c r="G5" s="56">
        <v>0.29361873445604714</v>
      </c>
    </row>
    <row r="6" spans="1:7" ht="16.5" customHeight="1">
      <c r="A6" s="40" t="s">
        <v>8</v>
      </c>
      <c r="B6" s="40" t="s">
        <v>9</v>
      </c>
      <c r="C6" s="78">
        <v>1600</v>
      </c>
      <c r="D6" s="78">
        <v>4397.56547496245</v>
      </c>
      <c r="E6" s="56">
        <v>0.5567015764529362</v>
      </c>
      <c r="F6" s="78">
        <v>505.99548798790363</v>
      </c>
      <c r="G6" s="56">
        <v>0.2416425165683686</v>
      </c>
    </row>
    <row r="7" spans="1:7" ht="16.5" customHeight="1">
      <c r="A7" s="40" t="s">
        <v>10</v>
      </c>
      <c r="B7" s="40" t="s">
        <v>11</v>
      </c>
      <c r="C7" s="78">
        <v>1143</v>
      </c>
      <c r="D7" s="78">
        <v>1329</v>
      </c>
      <c r="E7" s="56">
        <v>0.4503558115892918</v>
      </c>
      <c r="F7" s="78">
        <v>257</v>
      </c>
      <c r="G7" s="56">
        <v>0.2660455486542443</v>
      </c>
    </row>
    <row r="8" spans="1:7" ht="16.5" customHeight="1">
      <c r="A8" s="40" t="s">
        <v>45</v>
      </c>
      <c r="B8" s="40" t="s">
        <v>12</v>
      </c>
      <c r="C8" s="78">
        <v>7444</v>
      </c>
      <c r="D8" s="78">
        <v>13970.993504050894</v>
      </c>
      <c r="E8" s="56">
        <v>0.5978051091265386</v>
      </c>
      <c r="F8" s="78">
        <v>3479.85599438963</v>
      </c>
      <c r="G8" s="56">
        <v>0.43962391402330586</v>
      </c>
    </row>
    <row r="9" spans="1:7" ht="16.5" customHeight="1">
      <c r="A9" s="40" t="s">
        <v>13</v>
      </c>
      <c r="B9" s="40" t="s">
        <v>14</v>
      </c>
      <c r="C9" s="78">
        <v>4147</v>
      </c>
      <c r="D9" s="78">
        <v>6407.852036500331</v>
      </c>
      <c r="E9" s="56">
        <v>0.39148854541936245</v>
      </c>
      <c r="F9" s="78">
        <v>1248.6897046617682</v>
      </c>
      <c r="G9" s="56">
        <v>0.19638386555270126</v>
      </c>
    </row>
    <row r="10" spans="1:7" ht="16.5" customHeight="1">
      <c r="A10" s="40" t="s">
        <v>46</v>
      </c>
      <c r="B10" s="40" t="s">
        <v>15</v>
      </c>
      <c r="C10" s="78">
        <v>10371</v>
      </c>
      <c r="D10" s="78">
        <v>16814.432094982665</v>
      </c>
      <c r="E10" s="56">
        <v>0.5374045579752884</v>
      </c>
      <c r="F10" s="78">
        <v>3246.346775024726</v>
      </c>
      <c r="G10" s="56">
        <v>0.2987673910822471</v>
      </c>
    </row>
    <row r="11" spans="1:7" ht="16.5" customHeight="1">
      <c r="A11" s="40" t="s">
        <v>47</v>
      </c>
      <c r="B11" s="40" t="s">
        <v>16</v>
      </c>
      <c r="C11" s="78">
        <v>6832</v>
      </c>
      <c r="D11" s="78">
        <v>11601.176319509997</v>
      </c>
      <c r="E11" s="56">
        <v>0.5712128569507837</v>
      </c>
      <c r="F11" s="78">
        <v>2241.6390046976694</v>
      </c>
      <c r="G11" s="56">
        <v>0.32690890121407484</v>
      </c>
    </row>
    <row r="12" spans="1:7" ht="16.5" customHeight="1">
      <c r="A12" s="40" t="s">
        <v>48</v>
      </c>
      <c r="B12" s="40" t="s">
        <v>17</v>
      </c>
      <c r="C12" s="78">
        <v>19646</v>
      </c>
      <c r="D12" s="78">
        <v>36738.897346750535</v>
      </c>
      <c r="E12" s="56">
        <v>0.4144725140872328</v>
      </c>
      <c r="F12" s="78">
        <v>5976.565450507407</v>
      </c>
      <c r="G12" s="56">
        <v>0.21366713218362784</v>
      </c>
    </row>
    <row r="13" spans="1:7" ht="16.5" customHeight="1">
      <c r="A13" s="40" t="s">
        <v>49</v>
      </c>
      <c r="B13" s="40" t="s">
        <v>18</v>
      </c>
      <c r="C13" s="78">
        <v>6060</v>
      </c>
      <c r="D13" s="78">
        <v>12949.814303502171</v>
      </c>
      <c r="E13" s="56">
        <v>0.5800872758437533</v>
      </c>
      <c r="F13" s="78">
        <v>2032.247651330931</v>
      </c>
      <c r="G13" s="56">
        <v>0.299987664098436</v>
      </c>
    </row>
    <row r="14" spans="1:7" ht="16.5" customHeight="1">
      <c r="A14" s="40" t="s">
        <v>50</v>
      </c>
      <c r="B14" s="40" t="s">
        <v>19</v>
      </c>
      <c r="C14" s="78">
        <v>4996</v>
      </c>
      <c r="D14" s="78">
        <v>10254.721562203184</v>
      </c>
      <c r="E14" s="56">
        <v>0.5366585403244303</v>
      </c>
      <c r="F14" s="78">
        <v>1894.0717249557522</v>
      </c>
      <c r="G14" s="56">
        <v>0.29687088591730104</v>
      </c>
    </row>
    <row r="15" spans="1:7" ht="16.5" customHeight="1">
      <c r="A15" s="40" t="s">
        <v>51</v>
      </c>
      <c r="B15" s="40" t="s">
        <v>20</v>
      </c>
      <c r="C15" s="78">
        <v>10294</v>
      </c>
      <c r="D15" s="78">
        <v>18010.582303757477</v>
      </c>
      <c r="E15" s="56">
        <v>0.5804314904579027</v>
      </c>
      <c r="F15" s="78">
        <v>3825.868135058946</v>
      </c>
      <c r="G15" s="56">
        <v>0.36921308255625335</v>
      </c>
    </row>
    <row r="16" spans="1:7" ht="16.5" customHeight="1">
      <c r="A16" s="40" t="s">
        <v>52</v>
      </c>
      <c r="B16" s="40" t="s">
        <v>21</v>
      </c>
      <c r="C16" s="78">
        <v>14713</v>
      </c>
      <c r="D16" s="78">
        <v>31295.91767264618</v>
      </c>
      <c r="E16" s="56">
        <v>0.47908132849399854</v>
      </c>
      <c r="F16" s="78">
        <v>6198.0062506974955</v>
      </c>
      <c r="G16" s="56">
        <v>0.29800792652021585</v>
      </c>
    </row>
    <row r="17" spans="1:7" ht="16.5" customHeight="1">
      <c r="A17" s="40" t="s">
        <v>53</v>
      </c>
      <c r="B17" s="40" t="s">
        <v>22</v>
      </c>
      <c r="C17" s="78">
        <v>12641</v>
      </c>
      <c r="D17" s="78">
        <v>26492.72053572638</v>
      </c>
      <c r="E17" s="56">
        <v>0.5417534463921696</v>
      </c>
      <c r="F17" s="78">
        <v>4524.429487643252</v>
      </c>
      <c r="G17" s="56">
        <v>0.27487281579754325</v>
      </c>
    </row>
    <row r="18" spans="1:7" ht="16.5" customHeight="1">
      <c r="A18" s="40" t="s">
        <v>54</v>
      </c>
      <c r="B18" s="40" t="s">
        <v>23</v>
      </c>
      <c r="C18" s="78">
        <v>828</v>
      </c>
      <c r="D18" s="78">
        <v>2208.1127991015087</v>
      </c>
      <c r="E18" s="56">
        <v>0.6771881183215405</v>
      </c>
      <c r="F18" s="78">
        <v>304.8694986298333</v>
      </c>
      <c r="G18" s="56">
        <v>0.3219323232256553</v>
      </c>
    </row>
    <row r="19" spans="1:7" ht="16.5" customHeight="1">
      <c r="A19" s="40" t="s">
        <v>55</v>
      </c>
      <c r="B19" s="40" t="s">
        <v>24</v>
      </c>
      <c r="C19" s="78">
        <v>4400</v>
      </c>
      <c r="D19" s="78">
        <v>8605.86576735355</v>
      </c>
      <c r="E19" s="56">
        <v>0.4508447464233157</v>
      </c>
      <c r="F19" s="78">
        <v>1381.173993052933</v>
      </c>
      <c r="G19" s="56">
        <v>0.2444008248478345</v>
      </c>
    </row>
    <row r="20" spans="1:7" ht="16.5" customHeight="1">
      <c r="A20" s="40" t="s">
        <v>56</v>
      </c>
      <c r="B20" s="40" t="s">
        <v>25</v>
      </c>
      <c r="C20" s="78">
        <v>1240</v>
      </c>
      <c r="D20" s="78">
        <v>2834.1931716082654</v>
      </c>
      <c r="E20" s="56">
        <v>0.6616201262223552</v>
      </c>
      <c r="F20" s="78">
        <v>456.0072281093147</v>
      </c>
      <c r="G20" s="56">
        <v>0.37510305028854085</v>
      </c>
    </row>
    <row r="21" spans="1:7" ht="16.5" customHeight="1">
      <c r="A21" s="40" t="s">
        <v>57</v>
      </c>
      <c r="B21" s="40" t="s">
        <v>26</v>
      </c>
      <c r="C21" s="78">
        <v>3760</v>
      </c>
      <c r="D21" s="78">
        <v>6998.860055090975</v>
      </c>
      <c r="E21" s="56">
        <v>0.5206059943951833</v>
      </c>
      <c r="F21" s="78">
        <v>1091.536519265452</v>
      </c>
      <c r="G21" s="56">
        <v>0.2603467694696125</v>
      </c>
    </row>
    <row r="22" spans="1:7" ht="16.5" customHeight="1">
      <c r="A22" s="40" t="s">
        <v>58</v>
      </c>
      <c r="B22" s="40" t="s">
        <v>27</v>
      </c>
      <c r="C22" s="78">
        <v>1318</v>
      </c>
      <c r="D22" s="78">
        <v>3108.6205031751683</v>
      </c>
      <c r="E22" s="56">
        <v>0.6864231379038545</v>
      </c>
      <c r="F22" s="78">
        <v>679.7668082631988</v>
      </c>
      <c r="G22" s="56">
        <v>0.43691826085077473</v>
      </c>
    </row>
    <row r="23" spans="1:7" ht="16.5" customHeight="1">
      <c r="A23" s="40" t="s">
        <v>30</v>
      </c>
      <c r="B23" s="40" t="s">
        <v>28</v>
      </c>
      <c r="C23" s="78">
        <v>11429</v>
      </c>
      <c r="D23" s="78">
        <v>21928.670893637</v>
      </c>
      <c r="E23" s="56">
        <v>0.4910033999333581</v>
      </c>
      <c r="F23" s="78">
        <v>3970.1418454020386</v>
      </c>
      <c r="G23" s="56">
        <v>0.2793920509150416</v>
      </c>
    </row>
    <row r="24" spans="1:7" ht="16.5" customHeight="1">
      <c r="A24" s="40" t="s">
        <v>59</v>
      </c>
      <c r="B24" s="40" t="s">
        <v>29</v>
      </c>
      <c r="C24" s="78">
        <v>1189</v>
      </c>
      <c r="D24" s="78">
        <v>2623.9052069438535</v>
      </c>
      <c r="E24" s="56">
        <v>0.5996612228212117</v>
      </c>
      <c r="F24" s="78">
        <v>442.70492583390705</v>
      </c>
      <c r="G24" s="56">
        <v>0.3010411273641461</v>
      </c>
    </row>
    <row r="25" spans="1:7" ht="16.5" customHeight="1" thickBot="1">
      <c r="A25" s="41" t="s">
        <v>60</v>
      </c>
      <c r="B25" s="41" t="s">
        <v>31</v>
      </c>
      <c r="C25" s="79">
        <v>930</v>
      </c>
      <c r="D25" s="79">
        <v>2750.622345934759</v>
      </c>
      <c r="E25" s="57">
        <v>0.6940151494698157</v>
      </c>
      <c r="F25" s="79">
        <v>463.0816972450501</v>
      </c>
      <c r="G25" s="57">
        <v>0.4341085271317829</v>
      </c>
    </row>
    <row r="26" spans="1:7" s="149" customFormat="1" ht="16.5" customHeight="1">
      <c r="A26" s="39" t="s">
        <v>195</v>
      </c>
      <c r="B26" s="39" t="s">
        <v>192</v>
      </c>
      <c r="C26" s="77">
        <v>50611</v>
      </c>
      <c r="D26" s="77">
        <v>91458.07925653845</v>
      </c>
      <c r="E26" s="55">
        <v>0.4772417648172152</v>
      </c>
      <c r="F26" s="77">
        <v>15930.37581683418</v>
      </c>
      <c r="G26" s="55">
        <v>0.25822120605241994</v>
      </c>
    </row>
    <row r="27" spans="1:7" s="149" customFormat="1" ht="16.5" customHeight="1">
      <c r="A27" s="40" t="s">
        <v>195</v>
      </c>
      <c r="B27" s="40" t="s">
        <v>193</v>
      </c>
      <c r="C27" s="78">
        <v>32489</v>
      </c>
      <c r="D27" s="78">
        <v>64553.389982344444</v>
      </c>
      <c r="E27" s="56">
        <v>0.502175910794563</v>
      </c>
      <c r="F27" s="78">
        <v>13263.328600538553</v>
      </c>
      <c r="G27" s="56">
        <v>0.30900451198469203</v>
      </c>
    </row>
    <row r="28" spans="1:7" s="149" customFormat="1" ht="16.5" customHeight="1" thickBot="1">
      <c r="A28" s="41" t="s">
        <v>195</v>
      </c>
      <c r="B28" s="40" t="s">
        <v>194</v>
      </c>
      <c r="C28" s="79">
        <v>47575</v>
      </c>
      <c r="D28" s="79">
        <v>97636.62419465996</v>
      </c>
      <c r="E28" s="57">
        <v>0.539420656773079</v>
      </c>
      <c r="F28" s="79">
        <v>17007.724764220588</v>
      </c>
      <c r="G28" s="57">
        <v>0.29556071597544514</v>
      </c>
    </row>
    <row r="29" spans="1:7" ht="16.5" customHeight="1" thickBot="1">
      <c r="A29" s="42">
        <v>974</v>
      </c>
      <c r="B29" s="42" t="s">
        <v>39</v>
      </c>
      <c r="C29" s="80">
        <v>130708</v>
      </c>
      <c r="D29" s="80">
        <v>253648.09343354285</v>
      </c>
      <c r="E29" s="58">
        <v>0.5060926959925173</v>
      </c>
      <c r="F29" s="80">
        <v>46201.429181593325</v>
      </c>
      <c r="G29" s="58">
        <v>0.2849135897831048</v>
      </c>
    </row>
    <row r="30" ht="12.75">
      <c r="C30" s="190" t="s">
        <v>666</v>
      </c>
    </row>
    <row r="31" ht="12.75">
      <c r="A31" s="59" t="s">
        <v>612</v>
      </c>
    </row>
    <row r="32" ht="12.75">
      <c r="A32" s="59" t="s">
        <v>667</v>
      </c>
    </row>
    <row r="33" ht="12.75">
      <c r="A33" s="59"/>
    </row>
    <row r="34" spans="1:4" ht="12.75">
      <c r="A34" s="282" t="s">
        <v>694</v>
      </c>
      <c r="D34" s="72" t="s">
        <v>107</v>
      </c>
    </row>
    <row r="35" ht="12.75">
      <c r="A35" s="72"/>
    </row>
    <row r="36" spans="1:2" ht="12.75">
      <c r="A36" s="71" t="s">
        <v>43</v>
      </c>
      <c r="B36" s="71" t="s">
        <v>162</v>
      </c>
    </row>
    <row r="37" spans="2:7" ht="12.75">
      <c r="B37" s="3"/>
      <c r="C37" s="3"/>
      <c r="D37" s="3"/>
      <c r="E37" s="3"/>
      <c r="F37" s="3"/>
      <c r="G37" s="3"/>
    </row>
    <row r="38" spans="1:7" ht="15">
      <c r="A38" s="96" t="s">
        <v>69</v>
      </c>
      <c r="D38"/>
      <c r="E38"/>
      <c r="F38"/>
      <c r="G38" s="3"/>
    </row>
    <row r="39" spans="1:7" ht="22.5" customHeight="1">
      <c r="A39" s="309" t="s">
        <v>163</v>
      </c>
      <c r="B39" s="309"/>
      <c r="C39" s="309"/>
      <c r="D39" s="309"/>
      <c r="E39" s="309"/>
      <c r="F39" s="309"/>
      <c r="G39" s="3"/>
    </row>
    <row r="40" spans="1:7" ht="12.75" customHeight="1">
      <c r="A40" s="309" t="s">
        <v>214</v>
      </c>
      <c r="B40" s="309"/>
      <c r="C40" s="309"/>
      <c r="D40" s="309"/>
      <c r="E40" s="309"/>
      <c r="F40" s="309"/>
      <c r="G40" s="310"/>
    </row>
    <row r="41" spans="1:7" ht="12.75">
      <c r="A41" s="294"/>
      <c r="B41" s="294"/>
      <c r="C41" s="294"/>
      <c r="D41" s="294"/>
      <c r="E41" s="294"/>
      <c r="F41" s="294"/>
      <c r="G41" s="294"/>
    </row>
  </sheetData>
  <sheetProtection password="807C" sheet="1"/>
  <mergeCells count="2">
    <mergeCell ref="A39:F39"/>
    <mergeCell ref="A40:G41"/>
  </mergeCells>
  <hyperlinks>
    <hyperlink ref="B1" location="'INDIC Formation'!B1" tooltip="Libellé de la commune" display="COMMUNE"/>
    <hyperlink ref="C1" location="'INDIC Formation'!C1" tooltip="Nombre d'enfants bénéficiaires de l'Allocation de Rentrée Scolaire (ARS) au 31 décembre 2013" display="BEN_ARS2013"/>
    <hyperlink ref="A1" location="'INDIC Formation'!A1" tooltip="Code INSEE de la commune" display="CODE_INSEE"/>
    <hyperlink ref="D34" location="'DOC Formation'!A1" display="DOC Formation"/>
    <hyperlink ref="D1" location="'INDIC Formation'!D1" tooltip="Effectif des 15 ans ou plus non scolarisés ne possédant aucun diplôme en 2011" display="P11_NSCOL15P_DIPL0"/>
    <hyperlink ref="E1" location="'INDIC Formation'!E1" tooltip="Proportion des 15 ans ou plus non scolarisés ne possédant aucun diplôme en 2011" display="TXP11_NSCOL15P_DIPL0"/>
    <hyperlink ref="A36" location="Sommaire!A1" display="vers SOMMAIRE"/>
    <hyperlink ref="B36" location="Définitions!B84" display="DEFINITIONS"/>
    <hyperlink ref="F1" location="'INDIC Formation'!F1" tooltip="Effectif des 15-34 ans non scolarisés ne possédant aucun diplôme en 2011" display="P11_NSCOL1534_DIPL0"/>
    <hyperlink ref="G1" location="'INDIC Formation'!G1" tooltip="Proportion des 15-34 ans non scolarisés ne possédant aucun diplôme en 2011" display="TXP11_NSCOL1534_DIPL0"/>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headerFooter>
    <oddHeader>&amp;C&amp;A</oddHeader>
  </headerFooter>
</worksheet>
</file>

<file path=xl/worksheets/sheet13.xml><?xml version="1.0" encoding="utf-8"?>
<worksheet xmlns="http://schemas.openxmlformats.org/spreadsheetml/2006/main" xmlns:r="http://schemas.openxmlformats.org/officeDocument/2006/relationships">
  <sheetPr>
    <tabColor rgb="FFFFFF99"/>
    <pageSetUpPr fitToPage="1"/>
  </sheetPr>
  <dimension ref="A1:E10"/>
  <sheetViews>
    <sheetView zoomScalePageLayoutView="0" workbookViewId="0" topLeftCell="A1">
      <pane xSplit="2" ySplit="1" topLeftCell="C2" activePane="bottomRight" state="frozen"/>
      <selection pane="topLeft" activeCell="C1" sqref="C1"/>
      <selection pane="topRight" activeCell="C1" sqref="C1"/>
      <selection pane="bottomLeft" activeCell="C1" sqref="C1"/>
      <selection pane="bottomRight" activeCell="A1" sqref="A1"/>
    </sheetView>
  </sheetViews>
  <sheetFormatPr defaultColWidth="12.7109375" defaultRowHeight="30" customHeight="1"/>
  <cols>
    <col min="1" max="1" width="20.7109375" style="6" bestFit="1" customWidth="1"/>
    <col min="2" max="2" width="18.28125" style="6" bestFit="1" customWidth="1"/>
    <col min="3" max="3" width="99.00390625" style="6" bestFit="1" customWidth="1"/>
    <col min="4" max="4" width="15.8515625" style="6" bestFit="1" customWidth="1"/>
    <col min="5" max="5" width="38.7109375" style="6" bestFit="1" customWidth="1"/>
    <col min="6" max="16384" width="12.7109375" style="6" customWidth="1"/>
  </cols>
  <sheetData>
    <row r="1" spans="1:5" s="5" customFormat="1" ht="30" customHeight="1" thickBot="1">
      <c r="A1" s="53" t="s">
        <v>33</v>
      </c>
      <c r="B1" s="53" t="s">
        <v>34</v>
      </c>
      <c r="C1" s="272" t="s">
        <v>40</v>
      </c>
      <c r="D1" s="53" t="s">
        <v>41</v>
      </c>
      <c r="E1" s="53" t="s">
        <v>35</v>
      </c>
    </row>
    <row r="2" spans="1:5" ht="30" customHeight="1" thickBot="1">
      <c r="A2" s="132" t="s">
        <v>42</v>
      </c>
      <c r="B2" s="133" t="s">
        <v>392</v>
      </c>
      <c r="C2" s="132" t="s">
        <v>393</v>
      </c>
      <c r="D2" s="132">
        <v>2013</v>
      </c>
      <c r="E2" s="132" t="s">
        <v>71</v>
      </c>
    </row>
    <row r="3" spans="1:5" ht="30" customHeight="1" thickBot="1">
      <c r="A3" s="132" t="s">
        <v>42</v>
      </c>
      <c r="B3" s="133" t="s">
        <v>391</v>
      </c>
      <c r="C3" s="132" t="s">
        <v>394</v>
      </c>
      <c r="D3" s="132">
        <v>2013</v>
      </c>
      <c r="E3" s="132" t="s">
        <v>215</v>
      </c>
    </row>
    <row r="4" spans="1:5" ht="30" customHeight="1" thickBot="1">
      <c r="A4" s="132" t="s">
        <v>42</v>
      </c>
      <c r="B4" s="133" t="s">
        <v>607</v>
      </c>
      <c r="C4" s="132" t="s">
        <v>668</v>
      </c>
      <c r="D4" s="132">
        <v>2013</v>
      </c>
      <c r="E4" s="132" t="s">
        <v>247</v>
      </c>
    </row>
    <row r="5" spans="1:5" ht="30" customHeight="1" thickBot="1">
      <c r="A5" s="132" t="s">
        <v>42</v>
      </c>
      <c r="B5" s="133" t="s">
        <v>608</v>
      </c>
      <c r="C5" s="132" t="s">
        <v>669</v>
      </c>
      <c r="D5" s="132">
        <v>2013</v>
      </c>
      <c r="E5" s="132" t="s">
        <v>247</v>
      </c>
    </row>
    <row r="6" spans="1:5" ht="30" customHeight="1" thickBot="1">
      <c r="A6" s="132" t="s">
        <v>42</v>
      </c>
      <c r="B6" s="133" t="s">
        <v>594</v>
      </c>
      <c r="C6" s="132" t="s">
        <v>670</v>
      </c>
      <c r="D6" s="132">
        <v>2013</v>
      </c>
      <c r="E6" s="132" t="s">
        <v>579</v>
      </c>
    </row>
    <row r="7" spans="1:5" ht="30" customHeight="1" thickBot="1">
      <c r="A7" s="132" t="s">
        <v>42</v>
      </c>
      <c r="B7" s="133" t="s">
        <v>595</v>
      </c>
      <c r="C7" s="132" t="s">
        <v>673</v>
      </c>
      <c r="D7" s="132">
        <v>2013</v>
      </c>
      <c r="E7" s="132" t="s">
        <v>579</v>
      </c>
    </row>
    <row r="8" spans="1:5" ht="30" customHeight="1" thickBot="1">
      <c r="A8" s="132" t="s">
        <v>42</v>
      </c>
      <c r="B8" s="133" t="s">
        <v>672</v>
      </c>
      <c r="C8" s="132" t="s">
        <v>674</v>
      </c>
      <c r="D8" s="132">
        <v>2013</v>
      </c>
      <c r="E8" s="132" t="s">
        <v>247</v>
      </c>
    </row>
    <row r="9" ht="30" customHeight="1">
      <c r="B9" s="74"/>
    </row>
    <row r="10" spans="1:2" ht="30" customHeight="1">
      <c r="A10" s="71" t="s">
        <v>43</v>
      </c>
      <c r="B10" s="71" t="s">
        <v>162</v>
      </c>
    </row>
  </sheetData>
  <sheetProtection password="807C" sheet="1"/>
  <hyperlinks>
    <hyperlink ref="B4" location="'INDIC Logement'!E1" display="PLS2013"/>
    <hyperlink ref="B5" location="'INDIC Logement'!F1" display="TAUX_PLS2013"/>
    <hyperlink ref="B6" location="'INDIC Logement'!G1" display="LS2010"/>
    <hyperlink ref="B7" location="'INDIC Logement'!H1" display="TAUXLS_MEN2010"/>
    <hyperlink ref="B8" location="'INDIC Logement'!I1" display="TAUXLS_PLS2013"/>
    <hyperlink ref="B2" location="'INDIC Logement'!C1" display="ALLOC_LGT2010"/>
    <hyperlink ref="B3" location="'INDIC Logement'!D1" display="TAUX_LGT2010"/>
    <hyperlink ref="A10" location="Sommaire!A1" display="vers SOMMAIRE"/>
    <hyperlink ref="B10" location="Définitions!B99" display="DEFINITIONS"/>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8" r:id="rId1"/>
  <headerFooter>
    <oddHeader>&amp;C&amp;A</oddHeader>
  </headerFooter>
</worksheet>
</file>

<file path=xl/worksheets/sheet14.xml><?xml version="1.0" encoding="utf-8"?>
<worksheet xmlns="http://schemas.openxmlformats.org/spreadsheetml/2006/main" xmlns:r="http://schemas.openxmlformats.org/officeDocument/2006/relationships">
  <sheetPr>
    <tabColor rgb="FFFFFF99"/>
    <pageSetUpPr fitToPage="1"/>
  </sheetPr>
  <dimension ref="A1:I41"/>
  <sheetViews>
    <sheetView zoomScalePageLayoutView="0" workbookViewId="0" topLeftCell="A1">
      <pane xSplit="2" ySplit="1" topLeftCell="D10" activePane="bottomRight" state="frozen"/>
      <selection pane="topLeft" activeCell="C1" sqref="C1"/>
      <selection pane="topRight" activeCell="C1" sqref="C1"/>
      <selection pane="bottomLeft" activeCell="C1" sqref="C1"/>
      <selection pane="bottomRight" activeCell="C2" sqref="C2:I30"/>
    </sheetView>
  </sheetViews>
  <sheetFormatPr defaultColWidth="11.421875" defaultRowHeight="15"/>
  <cols>
    <col min="1" max="1" width="15.421875" style="3" customWidth="1"/>
    <col min="2" max="2" width="24.28125" style="7" customWidth="1"/>
    <col min="3" max="3" width="15.421875" style="3" bestFit="1" customWidth="1"/>
    <col min="4" max="4" width="13.57421875" style="3" bestFit="1" customWidth="1"/>
    <col min="5" max="5" width="13.7109375" style="3" customWidth="1"/>
    <col min="6" max="6" width="13.7109375" style="3" bestFit="1" customWidth="1"/>
    <col min="7" max="7" width="12.28125" style="1" customWidth="1"/>
    <col min="8" max="8" width="16.28125" style="1" bestFit="1" customWidth="1"/>
    <col min="9" max="9" width="15.8515625" style="1" bestFit="1" customWidth="1"/>
    <col min="10" max="16384" width="11.421875" style="7" customWidth="1"/>
  </cols>
  <sheetData>
    <row r="1" spans="1:9" ht="16.5" customHeight="1" thickBot="1">
      <c r="A1" s="50" t="s">
        <v>38</v>
      </c>
      <c r="B1" s="50" t="s">
        <v>37</v>
      </c>
      <c r="C1" s="50" t="s">
        <v>390</v>
      </c>
      <c r="D1" s="50" t="s">
        <v>391</v>
      </c>
      <c r="E1" s="50" t="s">
        <v>607</v>
      </c>
      <c r="F1" s="50" t="s">
        <v>608</v>
      </c>
      <c r="G1" s="50" t="s">
        <v>594</v>
      </c>
      <c r="H1" s="50" t="s">
        <v>595</v>
      </c>
      <c r="I1" s="50" t="s">
        <v>672</v>
      </c>
    </row>
    <row r="2" spans="1:9" ht="16.5" customHeight="1">
      <c r="A2" s="28" t="s">
        <v>0</v>
      </c>
      <c r="B2" s="29" t="s">
        <v>1</v>
      </c>
      <c r="C2" s="30">
        <v>1032</v>
      </c>
      <c r="D2" s="31">
        <v>25.918668585747064</v>
      </c>
      <c r="E2" s="31">
        <v>358</v>
      </c>
      <c r="F2" s="32">
        <v>0.09</v>
      </c>
      <c r="G2" s="30">
        <v>191</v>
      </c>
      <c r="H2" s="32">
        <v>0.0479696288747838</v>
      </c>
      <c r="I2" s="32">
        <v>0.5335195530726257</v>
      </c>
    </row>
    <row r="3" spans="1:9" ht="16.5" customHeight="1">
      <c r="A3" s="28" t="s">
        <v>2</v>
      </c>
      <c r="B3" s="29" t="s">
        <v>3</v>
      </c>
      <c r="C3" s="30">
        <v>1577</v>
      </c>
      <c r="D3" s="31">
        <v>37.318041887748784</v>
      </c>
      <c r="E3" s="31">
        <v>1225</v>
      </c>
      <c r="F3" s="32">
        <v>0.3</v>
      </c>
      <c r="G3" s="30">
        <v>710</v>
      </c>
      <c r="H3" s="32">
        <v>0.16801401230375165</v>
      </c>
      <c r="I3" s="32">
        <v>0.5795918367346938</v>
      </c>
    </row>
    <row r="4" spans="1:9" ht="16.5" customHeight="1">
      <c r="A4" s="28" t="s">
        <v>4</v>
      </c>
      <c r="B4" s="29" t="s">
        <v>5</v>
      </c>
      <c r="C4" s="30">
        <v>679</v>
      </c>
      <c r="D4" s="31">
        <v>28.455975070140223</v>
      </c>
      <c r="E4" s="31">
        <v>198</v>
      </c>
      <c r="F4" s="32">
        <v>0.09</v>
      </c>
      <c r="G4" s="30">
        <v>86</v>
      </c>
      <c r="H4" s="32">
        <v>0.036041441178675394</v>
      </c>
      <c r="I4" s="32">
        <v>0.43434343434343436</v>
      </c>
    </row>
    <row r="5" spans="1:9" ht="16.5" customHeight="1">
      <c r="A5" s="30" t="s">
        <v>6</v>
      </c>
      <c r="B5" s="29" t="s">
        <v>7</v>
      </c>
      <c r="C5" s="30">
        <v>961</v>
      </c>
      <c r="D5" s="31">
        <v>19.542321118295067</v>
      </c>
      <c r="E5" s="31">
        <v>517</v>
      </c>
      <c r="F5" s="32">
        <v>0.11</v>
      </c>
      <c r="G5" s="30">
        <v>400</v>
      </c>
      <c r="H5" s="32">
        <v>0.08134160715211267</v>
      </c>
      <c r="I5" s="32">
        <v>0.7736943907156673</v>
      </c>
    </row>
    <row r="6" spans="1:9" ht="16.5" customHeight="1">
      <c r="A6" s="30" t="s">
        <v>8</v>
      </c>
      <c r="B6" s="31" t="s">
        <v>9</v>
      </c>
      <c r="C6" s="30">
        <v>1249</v>
      </c>
      <c r="D6" s="31">
        <v>28.50160609646023</v>
      </c>
      <c r="E6" s="31">
        <v>107</v>
      </c>
      <c r="F6" s="32">
        <v>0.02</v>
      </c>
      <c r="G6" s="30">
        <v>214</v>
      </c>
      <c r="H6" s="32">
        <v>0.04883381669049231</v>
      </c>
      <c r="I6" s="32">
        <v>2</v>
      </c>
    </row>
    <row r="7" spans="1:9" ht="16.5" customHeight="1">
      <c r="A7" s="28" t="s">
        <v>10</v>
      </c>
      <c r="B7" s="29" t="s">
        <v>11</v>
      </c>
      <c r="C7" s="30">
        <v>772</v>
      </c>
      <c r="D7" s="31">
        <v>41.32762312633833</v>
      </c>
      <c r="E7" s="31">
        <v>169</v>
      </c>
      <c r="F7" s="32">
        <v>0.09</v>
      </c>
      <c r="G7" s="30">
        <v>243</v>
      </c>
      <c r="H7" s="32">
        <v>0.13008565310492506</v>
      </c>
      <c r="I7" s="32">
        <v>1.4378698224852071</v>
      </c>
    </row>
    <row r="8" spans="1:9" ht="16.5" customHeight="1">
      <c r="A8" s="28" t="s">
        <v>45</v>
      </c>
      <c r="B8" s="29" t="s">
        <v>12</v>
      </c>
      <c r="C8" s="30">
        <v>6493</v>
      </c>
      <c r="D8" s="31">
        <v>53.15843829666331</v>
      </c>
      <c r="E8" s="31">
        <v>6826</v>
      </c>
      <c r="F8" s="32">
        <v>0.57</v>
      </c>
      <c r="G8" s="30">
        <v>2177</v>
      </c>
      <c r="H8" s="32">
        <v>0.1782318191465209</v>
      </c>
      <c r="I8" s="32">
        <v>0.31892762965133314</v>
      </c>
    </row>
    <row r="9" spans="1:9" ht="16.5" customHeight="1">
      <c r="A9" s="28" t="s">
        <v>13</v>
      </c>
      <c r="B9" s="29" t="s">
        <v>14</v>
      </c>
      <c r="C9" s="30">
        <v>3095</v>
      </c>
      <c r="D9" s="31">
        <v>28.67750854794302</v>
      </c>
      <c r="E9" s="31">
        <v>2066</v>
      </c>
      <c r="F9" s="32">
        <v>0.2</v>
      </c>
      <c r="G9" s="30">
        <v>1427</v>
      </c>
      <c r="H9" s="32">
        <v>0.13222230920166297</v>
      </c>
      <c r="I9" s="32">
        <v>0.6907066795740562</v>
      </c>
    </row>
    <row r="10" spans="1:9" ht="16.5" customHeight="1">
      <c r="A10" s="30" t="s">
        <v>46</v>
      </c>
      <c r="B10" s="29" t="s">
        <v>15</v>
      </c>
      <c r="C10" s="30">
        <v>8136</v>
      </c>
      <c r="D10" s="31">
        <v>45.91928604491824</v>
      </c>
      <c r="E10" s="31">
        <v>3582</v>
      </c>
      <c r="F10" s="32">
        <v>0.22</v>
      </c>
      <c r="G10" s="30">
        <v>2284</v>
      </c>
      <c r="H10" s="32">
        <v>0.12890812355775966</v>
      </c>
      <c r="I10" s="32">
        <v>0.6376326074818537</v>
      </c>
    </row>
    <row r="11" spans="1:9" ht="16.5" customHeight="1">
      <c r="A11" s="30" t="s">
        <v>47</v>
      </c>
      <c r="B11" s="31" t="s">
        <v>16</v>
      </c>
      <c r="C11" s="30">
        <v>5489</v>
      </c>
      <c r="D11" s="31">
        <v>46.03727498944553</v>
      </c>
      <c r="E11" s="31">
        <v>3320</v>
      </c>
      <c r="F11" s="32">
        <v>0.27</v>
      </c>
      <c r="G11" s="30">
        <v>1820</v>
      </c>
      <c r="H11" s="32">
        <v>0.15264682179047345</v>
      </c>
      <c r="I11" s="32">
        <v>0.5481927710843374</v>
      </c>
    </row>
    <row r="12" spans="1:9" ht="16.5" customHeight="1">
      <c r="A12" s="28" t="s">
        <v>48</v>
      </c>
      <c r="B12" s="29" t="s">
        <v>17</v>
      </c>
      <c r="C12" s="30">
        <v>25753</v>
      </c>
      <c r="D12" s="31">
        <v>44.08158612612203</v>
      </c>
      <c r="E12" s="31">
        <v>19515</v>
      </c>
      <c r="F12" s="32">
        <v>0.35</v>
      </c>
      <c r="G12" s="30">
        <v>8238</v>
      </c>
      <c r="H12" s="32">
        <v>0.14101040908126947</v>
      </c>
      <c r="I12" s="32">
        <v>0.42213681783243656</v>
      </c>
    </row>
    <row r="13" spans="1:9" ht="16.5" customHeight="1">
      <c r="A13" s="28" t="s">
        <v>49</v>
      </c>
      <c r="B13" s="29" t="s">
        <v>18</v>
      </c>
      <c r="C13" s="30">
        <v>5062</v>
      </c>
      <c r="D13" s="31">
        <v>38.07870524915135</v>
      </c>
      <c r="E13" s="31">
        <v>1450</v>
      </c>
      <c r="F13" s="32">
        <v>0.11</v>
      </c>
      <c r="G13" s="30">
        <v>1043</v>
      </c>
      <c r="H13" s="32">
        <v>0.07845928402778517</v>
      </c>
      <c r="I13" s="32">
        <v>0.7193103448275862</v>
      </c>
    </row>
    <row r="14" spans="1:9" ht="16.5" customHeight="1">
      <c r="A14" s="28" t="s">
        <v>50</v>
      </c>
      <c r="B14" s="29" t="s">
        <v>19</v>
      </c>
      <c r="C14" s="30">
        <v>2789</v>
      </c>
      <c r="D14" s="31">
        <v>24.807997950338873</v>
      </c>
      <c r="E14" s="31">
        <v>778</v>
      </c>
      <c r="F14" s="32">
        <v>0.07</v>
      </c>
      <c r="G14" s="30">
        <v>872</v>
      </c>
      <c r="H14" s="32">
        <v>0.07756390897345104</v>
      </c>
      <c r="I14" s="32">
        <v>1.1208226221079691</v>
      </c>
    </row>
    <row r="15" spans="1:9" ht="16.5" customHeight="1">
      <c r="A15" s="30" t="s">
        <v>51</v>
      </c>
      <c r="B15" s="29" t="s">
        <v>20</v>
      </c>
      <c r="C15" s="30">
        <v>6598</v>
      </c>
      <c r="D15" s="31">
        <v>37.79675506909289</v>
      </c>
      <c r="E15" s="31">
        <v>2731</v>
      </c>
      <c r="F15" s="32">
        <v>0.17</v>
      </c>
      <c r="G15" s="30">
        <v>1767</v>
      </c>
      <c r="H15" s="32">
        <v>0.10122289513047458</v>
      </c>
      <c r="I15" s="32">
        <v>0.6470157451482973</v>
      </c>
    </row>
    <row r="16" spans="1:9" ht="16.5" customHeight="1">
      <c r="A16" s="30" t="s">
        <v>52</v>
      </c>
      <c r="B16" s="31" t="s">
        <v>21</v>
      </c>
      <c r="C16" s="30">
        <v>7423</v>
      </c>
      <c r="D16" s="31">
        <v>20.680102438614057</v>
      </c>
      <c r="E16" s="31">
        <v>3471</v>
      </c>
      <c r="F16" s="32">
        <v>0.1</v>
      </c>
      <c r="G16" s="30">
        <v>3219</v>
      </c>
      <c r="H16" s="32">
        <v>0.08967971136992947</v>
      </c>
      <c r="I16" s="32">
        <v>0.9273984442523768</v>
      </c>
    </row>
    <row r="17" spans="1:9" ht="16.5" customHeight="1">
      <c r="A17" s="28" t="s">
        <v>53</v>
      </c>
      <c r="B17" s="29" t="s">
        <v>22</v>
      </c>
      <c r="C17" s="30">
        <v>11711</v>
      </c>
      <c r="D17" s="31">
        <v>39.41882847561454</v>
      </c>
      <c r="E17" s="31">
        <v>6069</v>
      </c>
      <c r="F17" s="32">
        <v>0.22</v>
      </c>
      <c r="G17" s="30">
        <v>3812</v>
      </c>
      <c r="H17" s="32">
        <v>0.1283106260345339</v>
      </c>
      <c r="I17" s="32">
        <v>0.6281100675564344</v>
      </c>
    </row>
    <row r="18" spans="1:9" ht="16.5" customHeight="1">
      <c r="A18" s="28" t="s">
        <v>54</v>
      </c>
      <c r="B18" s="29" t="s">
        <v>23</v>
      </c>
      <c r="C18" s="30">
        <v>514</v>
      </c>
      <c r="D18" s="31">
        <v>29.57648351226939</v>
      </c>
      <c r="E18" s="31">
        <v>97</v>
      </c>
      <c r="F18" s="32">
        <v>0.06</v>
      </c>
      <c r="G18" s="30">
        <v>72</v>
      </c>
      <c r="H18" s="32">
        <v>0.04143009363586374</v>
      </c>
      <c r="I18" s="32">
        <v>0.7422680412371134</v>
      </c>
    </row>
    <row r="19" spans="1:9" ht="16.5" customHeight="1">
      <c r="A19" s="28" t="s">
        <v>55</v>
      </c>
      <c r="B19" s="29" t="s">
        <v>24</v>
      </c>
      <c r="C19" s="30">
        <v>2949</v>
      </c>
      <c r="D19" s="31">
        <v>29.011260105819623</v>
      </c>
      <c r="E19" s="31">
        <v>1484</v>
      </c>
      <c r="F19" s="32">
        <v>0.15</v>
      </c>
      <c r="G19" s="30">
        <v>976</v>
      </c>
      <c r="H19" s="32">
        <v>0.09601556413455394</v>
      </c>
      <c r="I19" s="32">
        <v>0.6576819407008087</v>
      </c>
    </row>
    <row r="20" spans="1:9" ht="16.5" customHeight="1">
      <c r="A20" s="30" t="s">
        <v>56</v>
      </c>
      <c r="B20" s="29" t="s">
        <v>25</v>
      </c>
      <c r="C20" s="30">
        <v>684</v>
      </c>
      <c r="D20" s="31">
        <v>29.98634366362855</v>
      </c>
      <c r="E20" s="31">
        <v>177</v>
      </c>
      <c r="F20" s="32">
        <v>0.08</v>
      </c>
      <c r="G20" s="30">
        <v>142</v>
      </c>
      <c r="H20" s="32">
        <v>0.062252350880632364</v>
      </c>
      <c r="I20" s="32">
        <v>0.8022598870056498</v>
      </c>
    </row>
    <row r="21" spans="1:9" ht="16.5" customHeight="1">
      <c r="A21" s="30" t="s">
        <v>57</v>
      </c>
      <c r="B21" s="31" t="s">
        <v>26</v>
      </c>
      <c r="C21" s="30">
        <v>2360</v>
      </c>
      <c r="D21" s="31">
        <v>31.69961164855447</v>
      </c>
      <c r="E21" s="31">
        <v>1382</v>
      </c>
      <c r="F21" s="32">
        <v>0.19</v>
      </c>
      <c r="G21" s="30">
        <v>766</v>
      </c>
      <c r="H21" s="32">
        <v>0.10288941746946069</v>
      </c>
      <c r="I21" s="32">
        <v>0.5542691751085383</v>
      </c>
    </row>
    <row r="22" spans="1:9" ht="16.5" customHeight="1">
      <c r="A22" s="28" t="s">
        <v>58</v>
      </c>
      <c r="B22" s="29" t="s">
        <v>27</v>
      </c>
      <c r="C22" s="30">
        <v>504</v>
      </c>
      <c r="D22" s="31">
        <v>21.36768658700123</v>
      </c>
      <c r="E22" s="31">
        <v>14</v>
      </c>
      <c r="F22" s="32">
        <v>0.01</v>
      </c>
      <c r="G22" s="30">
        <v>13</v>
      </c>
      <c r="H22" s="32">
        <v>0.005511506460932857</v>
      </c>
      <c r="I22" s="32">
        <v>0.9285714285714286</v>
      </c>
    </row>
    <row r="23" spans="1:9" ht="16.5" customHeight="1">
      <c r="A23" s="28" t="s">
        <v>30</v>
      </c>
      <c r="B23" s="29" t="s">
        <v>28</v>
      </c>
      <c r="C23" s="30">
        <v>11129</v>
      </c>
      <c r="D23" s="31">
        <v>39.57041335911294</v>
      </c>
      <c r="E23" s="31">
        <v>3360</v>
      </c>
      <c r="F23" s="32">
        <v>0.13</v>
      </c>
      <c r="G23" s="30">
        <v>2233</v>
      </c>
      <c r="H23" s="32">
        <v>0.07939683083017271</v>
      </c>
      <c r="I23" s="32">
        <v>0.6645833333333333</v>
      </c>
    </row>
    <row r="24" spans="1:9" ht="16.5" customHeight="1">
      <c r="A24" s="28" t="s">
        <v>59</v>
      </c>
      <c r="B24" s="29" t="s">
        <v>29</v>
      </c>
      <c r="C24" s="30">
        <v>512</v>
      </c>
      <c r="D24" s="31">
        <v>21.37027164369068</v>
      </c>
      <c r="E24" s="31">
        <v>110</v>
      </c>
      <c r="F24" s="32">
        <v>0.04</v>
      </c>
      <c r="G24" s="30">
        <v>101</v>
      </c>
      <c r="H24" s="32">
        <v>0.04215619992212419</v>
      </c>
      <c r="I24" s="32">
        <v>0.9181818181818182</v>
      </c>
    </row>
    <row r="25" spans="1:9" ht="16.5" customHeight="1" thickBot="1">
      <c r="A25" s="30" t="s">
        <v>60</v>
      </c>
      <c r="B25" s="29" t="s">
        <v>31</v>
      </c>
      <c r="C25" s="30">
        <v>482</v>
      </c>
      <c r="D25" s="31">
        <v>23.177555490108567</v>
      </c>
      <c r="E25" s="31">
        <v>62</v>
      </c>
      <c r="F25" s="32">
        <v>0.03</v>
      </c>
      <c r="G25" s="30">
        <v>35</v>
      </c>
      <c r="H25" s="32">
        <v>0.016830175148419085</v>
      </c>
      <c r="I25" s="32">
        <v>0.5645161290322581</v>
      </c>
    </row>
    <row r="26" spans="1:9" s="149" customFormat="1" ht="16.5" customHeight="1">
      <c r="A26" s="163" t="s">
        <v>195</v>
      </c>
      <c r="B26" s="164" t="s">
        <v>192</v>
      </c>
      <c r="C26" s="163">
        <v>48224</v>
      </c>
      <c r="D26" s="191">
        <v>41.427526468684455</v>
      </c>
      <c r="E26" s="191">
        <v>30699</v>
      </c>
      <c r="F26" s="192">
        <v>0.28</v>
      </c>
      <c r="G26" s="191">
        <v>14949</v>
      </c>
      <c r="H26" s="193">
        <v>0.12842155216911993</v>
      </c>
      <c r="I26" s="193">
        <v>0.4869539724420991</v>
      </c>
    </row>
    <row r="27" spans="1:9" s="149" customFormat="1" ht="16.5" customHeight="1">
      <c r="A27" s="30" t="s">
        <v>195</v>
      </c>
      <c r="B27" s="31" t="s">
        <v>193</v>
      </c>
      <c r="C27" s="30">
        <v>20312</v>
      </c>
      <c r="D27" s="194">
        <v>28.001311478756456</v>
      </c>
      <c r="E27" s="194">
        <v>13251</v>
      </c>
      <c r="F27" s="195">
        <v>0.18</v>
      </c>
      <c r="G27" s="194">
        <v>7796</v>
      </c>
      <c r="H27" s="111">
        <v>0.10747254051220231</v>
      </c>
      <c r="I27" s="111">
        <v>0.5883329560033205</v>
      </c>
    </row>
    <row r="28" spans="1:9" s="149" customFormat="1" ht="16.5" customHeight="1" thickBot="1">
      <c r="A28" s="165" t="s">
        <v>195</v>
      </c>
      <c r="B28" s="166" t="s">
        <v>194</v>
      </c>
      <c r="C28" s="165">
        <v>39417</v>
      </c>
      <c r="D28" s="196">
        <v>36.47399355343029</v>
      </c>
      <c r="E28" s="196">
        <v>14949</v>
      </c>
      <c r="F28" s="197">
        <v>0.15</v>
      </c>
      <c r="G28" s="196">
        <v>9853</v>
      </c>
      <c r="H28" s="198">
        <v>0.0911734171758248</v>
      </c>
      <c r="I28" s="198">
        <v>0.6591076326175664</v>
      </c>
    </row>
    <row r="29" spans="1:9" ht="16.5" customHeight="1" thickBot="1">
      <c r="A29" s="33">
        <v>974</v>
      </c>
      <c r="B29" s="34" t="s">
        <v>39</v>
      </c>
      <c r="C29" s="165">
        <v>107957</v>
      </c>
      <c r="D29" s="166">
        <v>36.347452898547445</v>
      </c>
      <c r="E29" s="166">
        <v>59068</v>
      </c>
      <c r="F29" s="167">
        <v>0.21</v>
      </c>
      <c r="G29" s="166">
        <v>32841</v>
      </c>
      <c r="H29" s="168">
        <v>0.11057056982328117</v>
      </c>
      <c r="I29" s="168">
        <v>0.5559863208505451</v>
      </c>
    </row>
    <row r="30" ht="12.75">
      <c r="C30" s="221" t="s">
        <v>698</v>
      </c>
    </row>
    <row r="31" ht="12.75">
      <c r="A31" s="212" t="s">
        <v>675</v>
      </c>
    </row>
    <row r="32" ht="12.75">
      <c r="A32" s="59" t="s">
        <v>671</v>
      </c>
    </row>
    <row r="33" spans="1:6" ht="12.75">
      <c r="A33" s="59"/>
      <c r="C33" s="238"/>
      <c r="D33" s="7"/>
      <c r="E33" s="238"/>
      <c r="F33" s="238"/>
    </row>
    <row r="34" spans="1:4" ht="12.75">
      <c r="A34" s="282" t="s">
        <v>694</v>
      </c>
      <c r="C34" s="7"/>
      <c r="D34" s="72" t="s">
        <v>112</v>
      </c>
    </row>
    <row r="35" spans="1:6" ht="12.75">
      <c r="A35" s="72"/>
      <c r="C35" s="238"/>
      <c r="D35" s="238"/>
      <c r="E35" s="238"/>
      <c r="F35" s="238"/>
    </row>
    <row r="36" spans="1:3" ht="12.75">
      <c r="A36" s="71" t="s">
        <v>43</v>
      </c>
      <c r="B36" s="71" t="s">
        <v>162</v>
      </c>
      <c r="C36" s="4"/>
    </row>
    <row r="37" spans="2:9" ht="12.75">
      <c r="B37" s="3"/>
      <c r="G37" s="3"/>
      <c r="H37" s="3"/>
      <c r="I37" s="3"/>
    </row>
    <row r="38" spans="1:9" ht="15">
      <c r="A38" s="96" t="s">
        <v>69</v>
      </c>
      <c r="C38" s="7"/>
      <c r="D38" s="7"/>
      <c r="E38" s="7"/>
      <c r="F38" s="7"/>
      <c r="G38"/>
      <c r="H38"/>
      <c r="I38"/>
    </row>
    <row r="39" spans="1:9" ht="12.75">
      <c r="A39" s="309" t="s">
        <v>163</v>
      </c>
      <c r="B39" s="309"/>
      <c r="C39" s="309"/>
      <c r="D39" s="309"/>
      <c r="E39" s="309"/>
      <c r="F39" s="309"/>
      <c r="G39" s="309"/>
      <c r="H39" s="309"/>
      <c r="I39" s="309"/>
    </row>
    <row r="40" spans="1:9" ht="12.75" customHeight="1">
      <c r="A40" s="309" t="s">
        <v>214</v>
      </c>
      <c r="B40" s="309"/>
      <c r="C40" s="309"/>
      <c r="D40" s="309"/>
      <c r="E40" s="309"/>
      <c r="F40" s="309"/>
      <c r="G40" s="310"/>
      <c r="H40" s="294"/>
      <c r="I40" s="294"/>
    </row>
    <row r="41" spans="1:9" ht="12.75">
      <c r="A41" s="294"/>
      <c r="B41" s="294"/>
      <c r="C41" s="294"/>
      <c r="D41" s="294"/>
      <c r="E41" s="294"/>
      <c r="F41" s="294"/>
      <c r="G41" s="294"/>
      <c r="H41" s="294"/>
      <c r="I41" s="294"/>
    </row>
  </sheetData>
  <sheetProtection password="807C" sheet="1"/>
  <mergeCells count="2">
    <mergeCell ref="A39:I39"/>
    <mergeCell ref="A40:I41"/>
  </mergeCells>
  <hyperlinks>
    <hyperlink ref="B1" location="'INDIC Logement'!B1" tooltip="Libellé de la commune" display="COMMUNE"/>
    <hyperlink ref="A1" location="'INDIC Logement'!A1" tooltip="Code INSEE de la commune" display="CODE_INSEE"/>
    <hyperlink ref="E1" location="'INDIC Logement'!E1" tooltip="Nombre de logements sociaux au 1er janvier 2013" display="PLS2013"/>
    <hyperlink ref="D34" location="'DOC Logement'!A1" display="DOC Logement"/>
    <hyperlink ref="C1" location="'INDIC Logement'!C1" tooltip="Nombre d'allocataires d'aides au logement au 31 décembre 2013" display="ALLOC_LGT2013*"/>
    <hyperlink ref="D1" location="'INDIC Logement'!D1" tooltip="Taux d'allocataires d'aides au logement au 31 décembre 2013 (pour 100 ménages)" display="TAUX_LGT2013"/>
    <hyperlink ref="F1" location="'INDIC Logement'!F1" tooltip="Nombre de logements sociaux au 1er janvier 2013 pour 100 habitations principales" display="TAUX_PLS2013"/>
    <hyperlink ref="G1" location="'INDIC Logement'!G1" tooltip="Nombre de demandeurs actifs de logements sociaux au 1er janvier 2013" display="LS2013"/>
    <hyperlink ref="H1" location="'INDIC Logement'!H1" tooltip="Nombre de ménages demandeurs de logements sociaux au 1er janvier 2013 (pour 100 ménages)" display="TAUXLS_MEN2011"/>
    <hyperlink ref="I1" location="'INDIC Logement'!I1" tooltip="Nombre de demandeurs de logements sociaux au 1er janvier 2011 (pour 100 logements sociaux existants)" display="TAUXLS_PLS2013"/>
    <hyperlink ref="A36" location="Sommaire!A1" display="vers SOMMAIRE"/>
    <hyperlink ref="B36" location="Définitions!B99"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headerFooter>
    <oddHeader>&amp;C&amp;A</oddHeader>
  </headerFooter>
</worksheet>
</file>

<file path=xl/worksheets/sheet15.xml><?xml version="1.0" encoding="utf-8"?>
<worksheet xmlns="http://schemas.openxmlformats.org/spreadsheetml/2006/main" xmlns:r="http://schemas.openxmlformats.org/officeDocument/2006/relationships">
  <sheetPr>
    <tabColor rgb="FFCCFFFF"/>
    <pageSetUpPr fitToPage="1"/>
  </sheetPr>
  <dimension ref="A1:F135"/>
  <sheetViews>
    <sheetView zoomScalePageLayoutView="0" workbookViewId="0" topLeftCell="A1">
      <pane xSplit="2" ySplit="1" topLeftCell="C5" activePane="bottomRight" state="frozen"/>
      <selection pane="topLeft" activeCell="G21" sqref="G21"/>
      <selection pane="topRight" activeCell="G21" sqref="G21"/>
      <selection pane="bottomLeft" activeCell="G21" sqref="G21"/>
      <selection pane="bottomRight" activeCell="C9" sqref="C9"/>
    </sheetView>
  </sheetViews>
  <sheetFormatPr defaultColWidth="12.7109375" defaultRowHeight="30" customHeight="1"/>
  <cols>
    <col min="1" max="1" width="24.421875" style="6" customWidth="1"/>
    <col min="2" max="2" width="22.421875" style="6" bestFit="1" customWidth="1"/>
    <col min="3" max="3" width="98.8515625" style="6" bestFit="1" customWidth="1"/>
    <col min="4" max="4" width="15.8515625" style="6" bestFit="1" customWidth="1"/>
    <col min="5" max="5" width="46.140625" style="6" bestFit="1" customWidth="1"/>
    <col min="6" max="16384" width="12.7109375" style="6" customWidth="1"/>
  </cols>
  <sheetData>
    <row r="1" spans="1:6" s="5" customFormat="1" ht="30" customHeight="1" thickBot="1">
      <c r="A1" s="54" t="s">
        <v>33</v>
      </c>
      <c r="B1" s="54" t="s">
        <v>34</v>
      </c>
      <c r="C1" s="54" t="s">
        <v>40</v>
      </c>
      <c r="D1" s="54" t="s">
        <v>41</v>
      </c>
      <c r="E1" s="54" t="s">
        <v>35</v>
      </c>
      <c r="F1" s="276"/>
    </row>
    <row r="2" spans="1:5" ht="30" customHeight="1" thickBot="1">
      <c r="A2" s="134" t="s">
        <v>86</v>
      </c>
      <c r="B2" s="135" t="s">
        <v>609</v>
      </c>
      <c r="C2" s="134" t="s">
        <v>678</v>
      </c>
      <c r="D2" s="134">
        <v>2013</v>
      </c>
      <c r="E2" s="134" t="s">
        <v>73</v>
      </c>
    </row>
    <row r="3" spans="1:5" ht="30" customHeight="1" thickBot="1">
      <c r="A3" s="134" t="s">
        <v>86</v>
      </c>
      <c r="B3" s="135" t="s">
        <v>677</v>
      </c>
      <c r="C3" s="134" t="s">
        <v>679</v>
      </c>
      <c r="D3" s="134">
        <v>2013</v>
      </c>
      <c r="E3" s="134" t="s">
        <v>73</v>
      </c>
    </row>
    <row r="4" spans="1:5" ht="30" customHeight="1" thickBot="1">
      <c r="A4" s="134" t="s">
        <v>86</v>
      </c>
      <c r="B4" s="135" t="s">
        <v>610</v>
      </c>
      <c r="C4" s="134" t="s">
        <v>680</v>
      </c>
      <c r="D4" s="134" t="s">
        <v>681</v>
      </c>
      <c r="E4" s="134" t="s">
        <v>73</v>
      </c>
    </row>
    <row r="5" spans="1:5" ht="30" customHeight="1" thickBot="1">
      <c r="A5" s="134" t="s">
        <v>86</v>
      </c>
      <c r="B5" s="135" t="s">
        <v>611</v>
      </c>
      <c r="C5" s="134" t="s">
        <v>222</v>
      </c>
      <c r="D5" s="134" t="s">
        <v>681</v>
      </c>
      <c r="E5" s="134" t="s">
        <v>73</v>
      </c>
    </row>
    <row r="6" spans="1:5" ht="30" customHeight="1" thickBot="1">
      <c r="A6" s="134" t="s">
        <v>65</v>
      </c>
      <c r="B6" s="135" t="s">
        <v>596</v>
      </c>
      <c r="C6" s="134" t="s">
        <v>600</v>
      </c>
      <c r="D6" s="134">
        <v>2014</v>
      </c>
      <c r="E6" s="134" t="s">
        <v>64</v>
      </c>
    </row>
    <row r="7" spans="1:5" ht="30" customHeight="1" thickBot="1">
      <c r="A7" s="134" t="s">
        <v>65</v>
      </c>
      <c r="B7" s="135" t="s">
        <v>597</v>
      </c>
      <c r="C7" s="134" t="s">
        <v>601</v>
      </c>
      <c r="D7" s="134">
        <v>2014</v>
      </c>
      <c r="E7" s="134" t="s">
        <v>64</v>
      </c>
    </row>
    <row r="8" spans="1:5" ht="30" customHeight="1" thickBot="1">
      <c r="A8" s="134" t="s">
        <v>65</v>
      </c>
      <c r="B8" s="135" t="s">
        <v>598</v>
      </c>
      <c r="C8" s="134" t="s">
        <v>602</v>
      </c>
      <c r="D8" s="134">
        <v>2014</v>
      </c>
      <c r="E8" s="134" t="s">
        <v>64</v>
      </c>
    </row>
    <row r="9" spans="1:5" ht="30" customHeight="1" thickBot="1">
      <c r="A9" s="134" t="s">
        <v>65</v>
      </c>
      <c r="B9" s="135" t="s">
        <v>621</v>
      </c>
      <c r="C9" s="134" t="s">
        <v>682</v>
      </c>
      <c r="D9" s="134">
        <v>2014</v>
      </c>
      <c r="E9" s="134" t="s">
        <v>64</v>
      </c>
    </row>
    <row r="10" spans="1:5" ht="30" customHeight="1" thickBot="1">
      <c r="A10" s="134" t="s">
        <v>65</v>
      </c>
      <c r="B10" s="135" t="s">
        <v>622</v>
      </c>
      <c r="C10" s="134" t="s">
        <v>683</v>
      </c>
      <c r="D10" s="134">
        <v>2014</v>
      </c>
      <c r="E10" s="134" t="s">
        <v>64</v>
      </c>
    </row>
    <row r="11" spans="1:5" ht="30" customHeight="1" thickBot="1">
      <c r="A11" s="134" t="s">
        <v>65</v>
      </c>
      <c r="B11" s="135" t="s">
        <v>623</v>
      </c>
      <c r="C11" s="134" t="s">
        <v>690</v>
      </c>
      <c r="D11" s="134">
        <v>2014</v>
      </c>
      <c r="E11" s="134" t="s">
        <v>64</v>
      </c>
    </row>
    <row r="12" spans="1:5" ht="30" customHeight="1" thickBot="1">
      <c r="A12" s="134" t="s">
        <v>65</v>
      </c>
      <c r="B12" s="135" t="s">
        <v>599</v>
      </c>
      <c r="C12" s="134" t="s">
        <v>689</v>
      </c>
      <c r="D12" s="134">
        <v>2014</v>
      </c>
      <c r="E12" s="134" t="s">
        <v>223</v>
      </c>
    </row>
    <row r="13" spans="1:5" ht="30" customHeight="1" thickBot="1">
      <c r="A13" s="134" t="s">
        <v>65</v>
      </c>
      <c r="B13" s="135" t="s">
        <v>624</v>
      </c>
      <c r="C13" s="134" t="s">
        <v>685</v>
      </c>
      <c r="D13" s="134">
        <v>2014</v>
      </c>
      <c r="E13" s="134" t="s">
        <v>223</v>
      </c>
    </row>
    <row r="14" spans="1:5" ht="30" customHeight="1" thickBot="1">
      <c r="A14" s="134" t="s">
        <v>65</v>
      </c>
      <c r="B14" s="135" t="s">
        <v>684</v>
      </c>
      <c r="C14" s="134" t="s">
        <v>686</v>
      </c>
      <c r="D14" s="134" t="s">
        <v>687</v>
      </c>
      <c r="E14" s="134" t="s">
        <v>64</v>
      </c>
    </row>
    <row r="15" spans="1:5" ht="30" customHeight="1" thickBot="1">
      <c r="A15" s="134" t="s">
        <v>65</v>
      </c>
      <c r="B15" s="135" t="s">
        <v>626</v>
      </c>
      <c r="C15" s="134" t="s">
        <v>688</v>
      </c>
      <c r="D15" s="134" t="s">
        <v>687</v>
      </c>
      <c r="E15" s="134" t="s">
        <v>223</v>
      </c>
    </row>
    <row r="16" spans="1:5" ht="30" customHeight="1" thickBot="1">
      <c r="A16" s="134" t="s">
        <v>170</v>
      </c>
      <c r="B16" s="135" t="s">
        <v>396</v>
      </c>
      <c r="C16" s="134" t="s">
        <v>412</v>
      </c>
      <c r="D16" s="134">
        <v>2014</v>
      </c>
      <c r="E16" s="134" t="s">
        <v>202</v>
      </c>
    </row>
    <row r="17" spans="1:5" ht="30" customHeight="1" thickBot="1">
      <c r="A17" s="134" t="s">
        <v>170</v>
      </c>
      <c r="B17" s="135" t="s">
        <v>397</v>
      </c>
      <c r="C17" s="134" t="s">
        <v>413</v>
      </c>
      <c r="D17" s="134">
        <v>2014</v>
      </c>
      <c r="E17" s="134" t="s">
        <v>395</v>
      </c>
    </row>
    <row r="18" spans="1:5" ht="30" customHeight="1" thickBot="1">
      <c r="A18" s="134" t="s">
        <v>170</v>
      </c>
      <c r="B18" s="135" t="s">
        <v>398</v>
      </c>
      <c r="C18" s="134" t="s">
        <v>414</v>
      </c>
      <c r="D18" s="134">
        <v>2014</v>
      </c>
      <c r="E18" s="134" t="s">
        <v>202</v>
      </c>
    </row>
    <row r="19" spans="1:5" ht="30" customHeight="1" thickBot="1">
      <c r="A19" s="134" t="s">
        <v>170</v>
      </c>
      <c r="B19" s="135" t="s">
        <v>399</v>
      </c>
      <c r="C19" s="134" t="s">
        <v>415</v>
      </c>
      <c r="D19" s="134">
        <v>2014</v>
      </c>
      <c r="E19" s="134" t="s">
        <v>224</v>
      </c>
    </row>
    <row r="20" spans="1:5" ht="30" customHeight="1" thickBot="1">
      <c r="A20" s="134" t="s">
        <v>170</v>
      </c>
      <c r="B20" s="135" t="s">
        <v>400</v>
      </c>
      <c r="C20" s="134" t="s">
        <v>416</v>
      </c>
      <c r="D20" s="134">
        <v>2014</v>
      </c>
      <c r="E20" s="134" t="s">
        <v>202</v>
      </c>
    </row>
    <row r="21" spans="1:5" ht="30" customHeight="1" thickBot="1">
      <c r="A21" s="134" t="s">
        <v>170</v>
      </c>
      <c r="B21" s="135" t="s">
        <v>401</v>
      </c>
      <c r="C21" s="134" t="s">
        <v>417</v>
      </c>
      <c r="D21" s="134">
        <v>2014</v>
      </c>
      <c r="E21" s="134" t="s">
        <v>224</v>
      </c>
    </row>
    <row r="22" spans="1:5" ht="30" customHeight="1" thickBot="1">
      <c r="A22" s="134" t="s">
        <v>170</v>
      </c>
      <c r="B22" s="135" t="s">
        <v>402</v>
      </c>
      <c r="C22" s="134" t="s">
        <v>418</v>
      </c>
      <c r="D22" s="134">
        <v>2014</v>
      </c>
      <c r="E22" s="134" t="s">
        <v>202</v>
      </c>
    </row>
    <row r="23" spans="1:5" ht="30" customHeight="1" thickBot="1">
      <c r="A23" s="134" t="s">
        <v>170</v>
      </c>
      <c r="B23" s="135" t="s">
        <v>403</v>
      </c>
      <c r="C23" s="134" t="s">
        <v>419</v>
      </c>
      <c r="D23" s="134">
        <v>2014</v>
      </c>
      <c r="E23" s="134" t="s">
        <v>224</v>
      </c>
    </row>
    <row r="24" spans="1:5" ht="30" customHeight="1" thickBot="1">
      <c r="A24" s="134" t="s">
        <v>170</v>
      </c>
      <c r="B24" s="135" t="s">
        <v>404</v>
      </c>
      <c r="C24" s="134" t="s">
        <v>420</v>
      </c>
      <c r="D24" s="134">
        <v>2014</v>
      </c>
      <c r="E24" s="134" t="s">
        <v>202</v>
      </c>
    </row>
    <row r="25" spans="1:5" ht="30" customHeight="1" thickBot="1">
      <c r="A25" s="134" t="s">
        <v>170</v>
      </c>
      <c r="B25" s="135" t="s">
        <v>405</v>
      </c>
      <c r="C25" s="134" t="s">
        <v>421</v>
      </c>
      <c r="D25" s="134">
        <v>2014</v>
      </c>
      <c r="E25" s="134" t="s">
        <v>224</v>
      </c>
    </row>
    <row r="26" spans="1:5" ht="30" customHeight="1" thickBot="1">
      <c r="A26" s="134" t="s">
        <v>170</v>
      </c>
      <c r="B26" s="135" t="s">
        <v>406</v>
      </c>
      <c r="C26" s="134" t="s">
        <v>427</v>
      </c>
      <c r="D26" s="134">
        <v>2014</v>
      </c>
      <c r="E26" s="134" t="s">
        <v>202</v>
      </c>
    </row>
    <row r="27" spans="1:5" ht="30" customHeight="1" thickBot="1">
      <c r="A27" s="134" t="s">
        <v>170</v>
      </c>
      <c r="B27" s="135" t="s">
        <v>407</v>
      </c>
      <c r="C27" s="134" t="s">
        <v>422</v>
      </c>
      <c r="D27" s="134">
        <v>2014</v>
      </c>
      <c r="E27" s="134" t="s">
        <v>224</v>
      </c>
    </row>
    <row r="28" spans="1:5" ht="30" customHeight="1" thickBot="1">
      <c r="A28" s="134" t="s">
        <v>170</v>
      </c>
      <c r="B28" s="135" t="s">
        <v>408</v>
      </c>
      <c r="C28" s="134" t="s">
        <v>423</v>
      </c>
      <c r="D28" s="134">
        <v>2014</v>
      </c>
      <c r="E28" s="134" t="s">
        <v>202</v>
      </c>
    </row>
    <row r="29" spans="1:5" ht="30" customHeight="1" thickBot="1">
      <c r="A29" s="134" t="s">
        <v>170</v>
      </c>
      <c r="B29" s="135" t="s">
        <v>409</v>
      </c>
      <c r="C29" s="134" t="s">
        <v>424</v>
      </c>
      <c r="D29" s="134">
        <v>2014</v>
      </c>
      <c r="E29" s="134" t="s">
        <v>224</v>
      </c>
    </row>
    <row r="30" spans="1:5" ht="30" customHeight="1" thickBot="1">
      <c r="A30" s="134" t="s">
        <v>170</v>
      </c>
      <c r="B30" s="135" t="s">
        <v>410</v>
      </c>
      <c r="C30" s="134" t="s">
        <v>425</v>
      </c>
      <c r="D30" s="134">
        <v>2014</v>
      </c>
      <c r="E30" s="134" t="s">
        <v>202</v>
      </c>
    </row>
    <row r="31" spans="1:5" ht="30" customHeight="1" thickBot="1">
      <c r="A31" s="134" t="s">
        <v>170</v>
      </c>
      <c r="B31" s="135" t="s">
        <v>411</v>
      </c>
      <c r="C31" s="134" t="s">
        <v>426</v>
      </c>
      <c r="D31" s="134">
        <v>2014</v>
      </c>
      <c r="E31" s="134" t="s">
        <v>224</v>
      </c>
    </row>
    <row r="32" spans="1:5" s="225" customFormat="1" ht="30" customHeight="1" thickBot="1">
      <c r="A32" s="134" t="s">
        <v>185</v>
      </c>
      <c r="B32" s="135" t="s">
        <v>494</v>
      </c>
      <c r="C32" s="134" t="s">
        <v>495</v>
      </c>
      <c r="D32" s="134">
        <v>2013</v>
      </c>
      <c r="E32" s="134" t="s">
        <v>203</v>
      </c>
    </row>
    <row r="33" spans="1:5" s="225" customFormat="1" ht="30" customHeight="1" thickBot="1">
      <c r="A33" s="134" t="s">
        <v>185</v>
      </c>
      <c r="B33" s="135" t="s">
        <v>496</v>
      </c>
      <c r="C33" s="134" t="s">
        <v>526</v>
      </c>
      <c r="D33" s="134">
        <v>2013</v>
      </c>
      <c r="E33" s="134" t="s">
        <v>203</v>
      </c>
    </row>
    <row r="34" spans="1:5" s="225" customFormat="1" ht="30" customHeight="1" thickBot="1">
      <c r="A34" s="134" t="s">
        <v>185</v>
      </c>
      <c r="B34" s="135" t="s">
        <v>501</v>
      </c>
      <c r="C34" s="134" t="s">
        <v>527</v>
      </c>
      <c r="D34" s="134">
        <v>2013</v>
      </c>
      <c r="E34" s="134" t="s">
        <v>203</v>
      </c>
    </row>
    <row r="35" spans="1:5" s="225" customFormat="1" ht="30" customHeight="1" thickBot="1">
      <c r="A35" s="134" t="s">
        <v>185</v>
      </c>
      <c r="B35" s="135" t="s">
        <v>500</v>
      </c>
      <c r="C35" s="134" t="s">
        <v>528</v>
      </c>
      <c r="D35" s="134">
        <v>2013</v>
      </c>
      <c r="E35" s="134" t="s">
        <v>203</v>
      </c>
    </row>
    <row r="36" spans="1:5" s="225" customFormat="1" ht="30" customHeight="1" thickBot="1">
      <c r="A36" s="134" t="s">
        <v>185</v>
      </c>
      <c r="B36" s="135" t="s">
        <v>499</v>
      </c>
      <c r="C36" s="134" t="s">
        <v>529</v>
      </c>
      <c r="D36" s="134">
        <v>2013</v>
      </c>
      <c r="E36" s="134" t="s">
        <v>203</v>
      </c>
    </row>
    <row r="37" spans="1:5" s="225" customFormat="1" ht="30" customHeight="1" thickBot="1">
      <c r="A37" s="134" t="s">
        <v>185</v>
      </c>
      <c r="B37" s="135" t="s">
        <v>498</v>
      </c>
      <c r="C37" s="134" t="s">
        <v>530</v>
      </c>
      <c r="D37" s="134">
        <v>2013</v>
      </c>
      <c r="E37" s="134" t="s">
        <v>203</v>
      </c>
    </row>
    <row r="38" spans="1:5" s="225" customFormat="1" ht="30" customHeight="1" thickBot="1">
      <c r="A38" s="134" t="s">
        <v>185</v>
      </c>
      <c r="B38" s="135" t="s">
        <v>497</v>
      </c>
      <c r="C38" s="134" t="s">
        <v>531</v>
      </c>
      <c r="D38" s="134">
        <v>2013</v>
      </c>
      <c r="E38" s="134" t="s">
        <v>203</v>
      </c>
    </row>
    <row r="39" spans="1:5" s="225" customFormat="1" ht="30" customHeight="1" thickBot="1">
      <c r="A39" s="134" t="s">
        <v>185</v>
      </c>
      <c r="B39" s="135" t="s">
        <v>503</v>
      </c>
      <c r="C39" s="134" t="s">
        <v>532</v>
      </c>
      <c r="D39" s="134">
        <v>2013</v>
      </c>
      <c r="E39" s="134" t="s">
        <v>203</v>
      </c>
    </row>
    <row r="40" spans="1:5" s="225" customFormat="1" ht="30" customHeight="1" thickBot="1">
      <c r="A40" s="134" t="s">
        <v>185</v>
      </c>
      <c r="B40" s="135" t="s">
        <v>504</v>
      </c>
      <c r="C40" s="134" t="s">
        <v>533</v>
      </c>
      <c r="D40" s="134">
        <v>2013</v>
      </c>
      <c r="E40" s="134" t="s">
        <v>203</v>
      </c>
    </row>
    <row r="41" spans="1:5" s="225" customFormat="1" ht="30" customHeight="1" thickBot="1">
      <c r="A41" s="134" t="s">
        <v>185</v>
      </c>
      <c r="B41" s="135" t="s">
        <v>505</v>
      </c>
      <c r="C41" s="134" t="s">
        <v>534</v>
      </c>
      <c r="D41" s="134">
        <v>2013</v>
      </c>
      <c r="E41" s="134" t="s">
        <v>203</v>
      </c>
    </row>
    <row r="42" spans="1:5" s="225" customFormat="1" ht="30" customHeight="1" thickBot="1">
      <c r="A42" s="134" t="s">
        <v>185</v>
      </c>
      <c r="B42" s="135" t="s">
        <v>506</v>
      </c>
      <c r="C42" s="134" t="s">
        <v>535</v>
      </c>
      <c r="D42" s="134">
        <v>2013</v>
      </c>
      <c r="E42" s="134" t="s">
        <v>203</v>
      </c>
    </row>
    <row r="43" spans="1:5" s="225" customFormat="1" ht="30" customHeight="1" thickBot="1">
      <c r="A43" s="134" t="s">
        <v>185</v>
      </c>
      <c r="B43" s="135" t="s">
        <v>507</v>
      </c>
      <c r="C43" s="134" t="s">
        <v>536</v>
      </c>
      <c r="D43" s="134">
        <v>2013</v>
      </c>
      <c r="E43" s="134" t="s">
        <v>203</v>
      </c>
    </row>
    <row r="44" spans="1:5" s="225" customFormat="1" ht="30" customHeight="1" thickBot="1">
      <c r="A44" s="134" t="s">
        <v>185</v>
      </c>
      <c r="B44" s="135" t="s">
        <v>508</v>
      </c>
      <c r="C44" s="134" t="s">
        <v>537</v>
      </c>
      <c r="D44" s="134">
        <v>2013</v>
      </c>
      <c r="E44" s="134" t="s">
        <v>203</v>
      </c>
    </row>
    <row r="45" spans="1:5" s="225" customFormat="1" ht="30" customHeight="1" thickBot="1">
      <c r="A45" s="134" t="s">
        <v>185</v>
      </c>
      <c r="B45" s="135" t="s">
        <v>509</v>
      </c>
      <c r="C45" s="134" t="s">
        <v>538</v>
      </c>
      <c r="D45" s="134">
        <v>2013</v>
      </c>
      <c r="E45" s="134" t="s">
        <v>203</v>
      </c>
    </row>
    <row r="46" spans="1:5" s="225" customFormat="1" ht="30" customHeight="1" thickBot="1">
      <c r="A46" s="134" t="s">
        <v>185</v>
      </c>
      <c r="B46" s="135" t="s">
        <v>510</v>
      </c>
      <c r="C46" s="134" t="s">
        <v>539</v>
      </c>
      <c r="D46" s="134">
        <v>2013</v>
      </c>
      <c r="E46" s="134" t="s">
        <v>203</v>
      </c>
    </row>
    <row r="47" spans="1:5" s="225" customFormat="1" ht="30" customHeight="1" thickBot="1">
      <c r="A47" s="134" t="s">
        <v>185</v>
      </c>
      <c r="B47" s="135" t="s">
        <v>511</v>
      </c>
      <c r="C47" s="134" t="s">
        <v>540</v>
      </c>
      <c r="D47" s="134">
        <v>2013</v>
      </c>
      <c r="E47" s="134" t="s">
        <v>203</v>
      </c>
    </row>
    <row r="48" spans="1:5" s="225" customFormat="1" ht="30" customHeight="1" thickBot="1">
      <c r="A48" s="134" t="s">
        <v>185</v>
      </c>
      <c r="B48" s="135" t="s">
        <v>512</v>
      </c>
      <c r="C48" s="134" t="s">
        <v>541</v>
      </c>
      <c r="D48" s="134">
        <v>2013</v>
      </c>
      <c r="E48" s="134" t="s">
        <v>203</v>
      </c>
    </row>
    <row r="49" spans="1:5" s="225" customFormat="1" ht="30" customHeight="1" thickBot="1">
      <c r="A49" s="134" t="s">
        <v>185</v>
      </c>
      <c r="B49" s="135" t="s">
        <v>513</v>
      </c>
      <c r="C49" s="134" t="s">
        <v>542</v>
      </c>
      <c r="D49" s="134">
        <v>2013</v>
      </c>
      <c r="E49" s="134" t="s">
        <v>203</v>
      </c>
    </row>
    <row r="50" spans="1:5" s="225" customFormat="1" ht="30" customHeight="1" thickBot="1">
      <c r="A50" s="134" t="s">
        <v>185</v>
      </c>
      <c r="B50" s="135" t="s">
        <v>514</v>
      </c>
      <c r="C50" s="134" t="s">
        <v>543</v>
      </c>
      <c r="D50" s="134">
        <v>2013</v>
      </c>
      <c r="E50" s="134" t="s">
        <v>203</v>
      </c>
    </row>
    <row r="51" spans="1:5" s="225" customFormat="1" ht="30" customHeight="1" thickBot="1">
      <c r="A51" s="134" t="s">
        <v>185</v>
      </c>
      <c r="B51" s="135" t="s">
        <v>515</v>
      </c>
      <c r="C51" s="134" t="s">
        <v>544</v>
      </c>
      <c r="D51" s="134">
        <v>2013</v>
      </c>
      <c r="E51" s="134" t="s">
        <v>203</v>
      </c>
    </row>
    <row r="52" spans="1:5" s="225" customFormat="1" ht="30" customHeight="1" thickBot="1">
      <c r="A52" s="134" t="s">
        <v>185</v>
      </c>
      <c r="B52" s="135" t="s">
        <v>516</v>
      </c>
      <c r="C52" s="134" t="s">
        <v>545</v>
      </c>
      <c r="D52" s="134">
        <v>2013</v>
      </c>
      <c r="E52" s="134" t="s">
        <v>203</v>
      </c>
    </row>
    <row r="53" spans="1:5" s="225" customFormat="1" ht="30" customHeight="1" thickBot="1">
      <c r="A53" s="134" t="s">
        <v>185</v>
      </c>
      <c r="B53" s="135" t="s">
        <v>517</v>
      </c>
      <c r="C53" s="134" t="s">
        <v>546</v>
      </c>
      <c r="D53" s="134">
        <v>2013</v>
      </c>
      <c r="E53" s="134" t="s">
        <v>203</v>
      </c>
    </row>
    <row r="54" spans="1:5" s="225" customFormat="1" ht="30" customHeight="1" thickBot="1">
      <c r="A54" s="134" t="s">
        <v>185</v>
      </c>
      <c r="B54" s="135" t="s">
        <v>518</v>
      </c>
      <c r="C54" s="134" t="s">
        <v>547</v>
      </c>
      <c r="D54" s="134">
        <v>2013</v>
      </c>
      <c r="E54" s="134" t="s">
        <v>203</v>
      </c>
    </row>
    <row r="55" spans="1:5" s="225" customFormat="1" ht="30" customHeight="1" thickBot="1">
      <c r="A55" s="134" t="s">
        <v>185</v>
      </c>
      <c r="B55" s="135" t="s">
        <v>519</v>
      </c>
      <c r="C55" s="134" t="s">
        <v>548</v>
      </c>
      <c r="D55" s="134">
        <v>2013</v>
      </c>
      <c r="E55" s="134" t="s">
        <v>203</v>
      </c>
    </row>
    <row r="56" spans="1:5" s="225" customFormat="1" ht="30" customHeight="1" thickBot="1">
      <c r="A56" s="134" t="s">
        <v>185</v>
      </c>
      <c r="B56" s="135" t="s">
        <v>520</v>
      </c>
      <c r="C56" s="134" t="s">
        <v>549</v>
      </c>
      <c r="D56" s="134">
        <v>2013</v>
      </c>
      <c r="E56" s="134" t="s">
        <v>204</v>
      </c>
    </row>
    <row r="57" spans="1:5" s="225" customFormat="1" ht="30" customHeight="1" thickBot="1">
      <c r="A57" s="134" t="s">
        <v>185</v>
      </c>
      <c r="B57" s="135" t="s">
        <v>521</v>
      </c>
      <c r="C57" s="134" t="s">
        <v>550</v>
      </c>
      <c r="D57" s="134">
        <v>2013</v>
      </c>
      <c r="E57" s="134" t="s">
        <v>204</v>
      </c>
    </row>
    <row r="58" spans="1:5" s="225" customFormat="1" ht="30" customHeight="1" thickBot="1">
      <c r="A58" s="134" t="s">
        <v>185</v>
      </c>
      <c r="B58" s="135" t="s">
        <v>522</v>
      </c>
      <c r="C58" s="134" t="s">
        <v>551</v>
      </c>
      <c r="D58" s="134">
        <v>2013</v>
      </c>
      <c r="E58" s="134" t="s">
        <v>204</v>
      </c>
    </row>
    <row r="59" spans="1:5" s="225" customFormat="1" ht="30" customHeight="1" thickBot="1">
      <c r="A59" s="134" t="s">
        <v>185</v>
      </c>
      <c r="B59" s="135" t="s">
        <v>523</v>
      </c>
      <c r="C59" s="134" t="s">
        <v>552</v>
      </c>
      <c r="D59" s="134">
        <v>2013</v>
      </c>
      <c r="E59" s="134" t="s">
        <v>204</v>
      </c>
    </row>
    <row r="60" spans="1:5" s="225" customFormat="1" ht="30" customHeight="1" thickBot="1">
      <c r="A60" s="134" t="s">
        <v>185</v>
      </c>
      <c r="B60" s="135" t="s">
        <v>524</v>
      </c>
      <c r="C60" s="134" t="s">
        <v>553</v>
      </c>
      <c r="D60" s="134">
        <v>2013</v>
      </c>
      <c r="E60" s="134" t="s">
        <v>204</v>
      </c>
    </row>
    <row r="61" spans="1:5" s="225" customFormat="1" ht="30" customHeight="1" thickBot="1">
      <c r="A61" s="134" t="s">
        <v>185</v>
      </c>
      <c r="B61" s="135" t="s">
        <v>525</v>
      </c>
      <c r="C61" s="134" t="s">
        <v>554</v>
      </c>
      <c r="D61" s="134">
        <v>2013</v>
      </c>
      <c r="E61" s="134" t="s">
        <v>204</v>
      </c>
    </row>
    <row r="62" spans="1:5" s="225" customFormat="1" ht="30" customHeight="1" thickBot="1">
      <c r="A62" s="134" t="s">
        <v>185</v>
      </c>
      <c r="B62" s="135" t="s">
        <v>561</v>
      </c>
      <c r="C62" s="134" t="s">
        <v>555</v>
      </c>
      <c r="D62" s="134">
        <v>2013</v>
      </c>
      <c r="E62" s="134" t="s">
        <v>204</v>
      </c>
    </row>
    <row r="63" spans="1:5" s="225" customFormat="1" ht="30" customHeight="1" thickBot="1">
      <c r="A63" s="134" t="s">
        <v>185</v>
      </c>
      <c r="B63" s="135" t="s">
        <v>562</v>
      </c>
      <c r="C63" s="134" t="s">
        <v>556</v>
      </c>
      <c r="D63" s="134">
        <v>2013</v>
      </c>
      <c r="E63" s="134" t="s">
        <v>204</v>
      </c>
    </row>
    <row r="64" spans="1:5" s="225" customFormat="1" ht="30" customHeight="1" thickBot="1">
      <c r="A64" s="134" t="s">
        <v>185</v>
      </c>
      <c r="B64" s="135" t="s">
        <v>563</v>
      </c>
      <c r="C64" s="134" t="s">
        <v>557</v>
      </c>
      <c r="D64" s="134">
        <v>2013</v>
      </c>
      <c r="E64" s="134" t="s">
        <v>204</v>
      </c>
    </row>
    <row r="65" spans="1:5" s="225" customFormat="1" ht="30" customHeight="1" thickBot="1">
      <c r="A65" s="134" t="s">
        <v>185</v>
      </c>
      <c r="B65" s="135" t="s">
        <v>564</v>
      </c>
      <c r="C65" s="134" t="s">
        <v>558</v>
      </c>
      <c r="D65" s="134">
        <v>2013</v>
      </c>
      <c r="E65" s="134" t="s">
        <v>204</v>
      </c>
    </row>
    <row r="66" spans="1:5" s="225" customFormat="1" ht="30" customHeight="1" thickBot="1">
      <c r="A66" s="134" t="s">
        <v>185</v>
      </c>
      <c r="B66" s="135" t="s">
        <v>565</v>
      </c>
      <c r="C66" s="134" t="s">
        <v>559</v>
      </c>
      <c r="D66" s="134">
        <v>2013</v>
      </c>
      <c r="E66" s="134" t="s">
        <v>204</v>
      </c>
    </row>
    <row r="67" spans="1:5" s="225" customFormat="1" ht="30" customHeight="1" thickBot="1">
      <c r="A67" s="134" t="s">
        <v>185</v>
      </c>
      <c r="B67" s="135" t="s">
        <v>566</v>
      </c>
      <c r="C67" s="134" t="s">
        <v>560</v>
      </c>
      <c r="D67" s="134">
        <v>2013</v>
      </c>
      <c r="E67" s="134" t="s">
        <v>204</v>
      </c>
    </row>
    <row r="68" spans="1:5" ht="30" customHeight="1" thickBot="1">
      <c r="A68" s="134" t="s">
        <v>167</v>
      </c>
      <c r="B68" s="135" t="s">
        <v>333</v>
      </c>
      <c r="C68" s="134" t="s">
        <v>361</v>
      </c>
      <c r="D68" s="134" t="s">
        <v>221</v>
      </c>
      <c r="E68" s="134" t="s">
        <v>81</v>
      </c>
    </row>
    <row r="69" spans="1:5" ht="30" customHeight="1" thickBot="1">
      <c r="A69" s="134" t="s">
        <v>167</v>
      </c>
      <c r="B69" s="135" t="s">
        <v>334</v>
      </c>
      <c r="C69" s="134" t="s">
        <v>362</v>
      </c>
      <c r="D69" s="134" t="s">
        <v>221</v>
      </c>
      <c r="E69" s="134" t="s">
        <v>81</v>
      </c>
    </row>
    <row r="70" spans="1:5" ht="30" customHeight="1" thickBot="1">
      <c r="A70" s="134" t="s">
        <v>167</v>
      </c>
      <c r="B70" s="135" t="s">
        <v>335</v>
      </c>
      <c r="C70" s="134" t="s">
        <v>363</v>
      </c>
      <c r="D70" s="134" t="s">
        <v>221</v>
      </c>
      <c r="E70" s="134" t="s">
        <v>81</v>
      </c>
    </row>
    <row r="71" spans="1:5" ht="30" customHeight="1" thickBot="1">
      <c r="A71" s="134" t="s">
        <v>167</v>
      </c>
      <c r="B71" s="135" t="s">
        <v>336</v>
      </c>
      <c r="C71" s="134" t="s">
        <v>364</v>
      </c>
      <c r="D71" s="134" t="s">
        <v>221</v>
      </c>
      <c r="E71" s="134" t="s">
        <v>81</v>
      </c>
    </row>
    <row r="72" spans="1:5" ht="30" customHeight="1" thickBot="1">
      <c r="A72" s="134" t="s">
        <v>167</v>
      </c>
      <c r="B72" s="135" t="s">
        <v>337</v>
      </c>
      <c r="C72" s="134" t="s">
        <v>365</v>
      </c>
      <c r="D72" s="134" t="s">
        <v>221</v>
      </c>
      <c r="E72" s="134" t="s">
        <v>81</v>
      </c>
    </row>
    <row r="73" spans="1:5" ht="30" customHeight="1" thickBot="1">
      <c r="A73" s="134" t="s">
        <v>167</v>
      </c>
      <c r="B73" s="135" t="s">
        <v>338</v>
      </c>
      <c r="C73" s="134" t="s">
        <v>366</v>
      </c>
      <c r="D73" s="134" t="s">
        <v>221</v>
      </c>
      <c r="E73" s="134" t="s">
        <v>81</v>
      </c>
    </row>
    <row r="74" spans="1:5" ht="30" customHeight="1" thickBot="1">
      <c r="A74" s="134" t="s">
        <v>167</v>
      </c>
      <c r="B74" s="135" t="s">
        <v>339</v>
      </c>
      <c r="C74" s="134" t="s">
        <v>367</v>
      </c>
      <c r="D74" s="134" t="s">
        <v>221</v>
      </c>
      <c r="E74" s="134" t="s">
        <v>81</v>
      </c>
    </row>
    <row r="75" spans="1:5" ht="30" customHeight="1" thickBot="1">
      <c r="A75" s="134" t="s">
        <v>167</v>
      </c>
      <c r="B75" s="135" t="s">
        <v>340</v>
      </c>
      <c r="C75" s="134" t="s">
        <v>368</v>
      </c>
      <c r="D75" s="134" t="s">
        <v>221</v>
      </c>
      <c r="E75" s="134" t="s">
        <v>81</v>
      </c>
    </row>
    <row r="76" spans="1:5" ht="30" customHeight="1" thickBot="1">
      <c r="A76" s="134" t="s">
        <v>167</v>
      </c>
      <c r="B76" s="135" t="s">
        <v>341</v>
      </c>
      <c r="C76" s="134" t="s">
        <v>369</v>
      </c>
      <c r="D76" s="134" t="s">
        <v>221</v>
      </c>
      <c r="E76" s="134" t="s">
        <v>81</v>
      </c>
    </row>
    <row r="77" spans="1:5" ht="30" customHeight="1" thickBot="1">
      <c r="A77" s="134" t="s">
        <v>167</v>
      </c>
      <c r="B77" s="135" t="s">
        <v>342</v>
      </c>
      <c r="C77" s="134" t="s">
        <v>370</v>
      </c>
      <c r="D77" s="134" t="s">
        <v>221</v>
      </c>
      <c r="E77" s="134" t="s">
        <v>81</v>
      </c>
    </row>
    <row r="78" spans="1:5" ht="30" customHeight="1" thickBot="1">
      <c r="A78" s="134" t="s">
        <v>167</v>
      </c>
      <c r="B78" s="135" t="s">
        <v>343</v>
      </c>
      <c r="C78" s="134" t="s">
        <v>371</v>
      </c>
      <c r="D78" s="134" t="s">
        <v>221</v>
      </c>
      <c r="E78" s="134" t="s">
        <v>81</v>
      </c>
    </row>
    <row r="79" spans="1:5" ht="30" customHeight="1" thickBot="1">
      <c r="A79" s="134" t="s">
        <v>167</v>
      </c>
      <c r="B79" s="135" t="s">
        <v>344</v>
      </c>
      <c r="C79" s="134" t="s">
        <v>372</v>
      </c>
      <c r="D79" s="134" t="s">
        <v>221</v>
      </c>
      <c r="E79" s="134" t="s">
        <v>81</v>
      </c>
    </row>
    <row r="80" spans="1:5" ht="30" customHeight="1" thickBot="1">
      <c r="A80" s="134" t="s">
        <v>167</v>
      </c>
      <c r="B80" s="135" t="s">
        <v>345</v>
      </c>
      <c r="C80" s="134" t="s">
        <v>373</v>
      </c>
      <c r="D80" s="134" t="s">
        <v>221</v>
      </c>
      <c r="E80" s="134" t="s">
        <v>81</v>
      </c>
    </row>
    <row r="81" spans="1:5" ht="30" customHeight="1" thickBot="1">
      <c r="A81" s="134" t="s">
        <v>167</v>
      </c>
      <c r="B81" s="135" t="s">
        <v>346</v>
      </c>
      <c r="C81" s="134" t="s">
        <v>374</v>
      </c>
      <c r="D81" s="134" t="s">
        <v>221</v>
      </c>
      <c r="E81" s="134" t="s">
        <v>81</v>
      </c>
    </row>
    <row r="82" spans="1:5" ht="30" customHeight="1" thickBot="1">
      <c r="A82" s="134" t="s">
        <v>167</v>
      </c>
      <c r="B82" s="135" t="s">
        <v>347</v>
      </c>
      <c r="C82" s="134" t="s">
        <v>375</v>
      </c>
      <c r="D82" s="134" t="s">
        <v>221</v>
      </c>
      <c r="E82" s="134" t="s">
        <v>81</v>
      </c>
    </row>
    <row r="83" spans="1:5" ht="30" customHeight="1" thickBot="1">
      <c r="A83" s="134" t="s">
        <v>167</v>
      </c>
      <c r="B83" s="135" t="s">
        <v>348</v>
      </c>
      <c r="C83" s="134" t="s">
        <v>376</v>
      </c>
      <c r="D83" s="134" t="s">
        <v>221</v>
      </c>
      <c r="E83" s="134" t="s">
        <v>82</v>
      </c>
    </row>
    <row r="84" spans="1:5" ht="30" customHeight="1" thickBot="1">
      <c r="A84" s="134" t="s">
        <v>167</v>
      </c>
      <c r="B84" s="135" t="s">
        <v>349</v>
      </c>
      <c r="C84" s="134" t="s">
        <v>377</v>
      </c>
      <c r="D84" s="134" t="s">
        <v>221</v>
      </c>
      <c r="E84" s="134" t="s">
        <v>82</v>
      </c>
    </row>
    <row r="85" spans="1:5" ht="30" customHeight="1" thickBot="1">
      <c r="A85" s="134" t="s">
        <v>167</v>
      </c>
      <c r="B85" s="135" t="s">
        <v>350</v>
      </c>
      <c r="C85" s="134" t="s">
        <v>378</v>
      </c>
      <c r="D85" s="134" t="s">
        <v>221</v>
      </c>
      <c r="E85" s="134" t="s">
        <v>82</v>
      </c>
    </row>
    <row r="86" spans="1:5" ht="30" customHeight="1" thickBot="1">
      <c r="A86" s="134" t="s">
        <v>167</v>
      </c>
      <c r="B86" s="135" t="s">
        <v>351</v>
      </c>
      <c r="C86" s="134" t="s">
        <v>379</v>
      </c>
      <c r="D86" s="134" t="s">
        <v>221</v>
      </c>
      <c r="E86" s="134" t="s">
        <v>82</v>
      </c>
    </row>
    <row r="87" spans="1:5" ht="30" customHeight="1" thickBot="1">
      <c r="A87" s="134" t="s">
        <v>167</v>
      </c>
      <c r="B87" s="135" t="s">
        <v>352</v>
      </c>
      <c r="C87" s="134" t="s">
        <v>380</v>
      </c>
      <c r="D87" s="134" t="s">
        <v>221</v>
      </c>
      <c r="E87" s="134" t="s">
        <v>82</v>
      </c>
    </row>
    <row r="88" spans="1:5" ht="30" customHeight="1" thickBot="1">
      <c r="A88" s="134" t="s">
        <v>167</v>
      </c>
      <c r="B88" s="135" t="s">
        <v>353</v>
      </c>
      <c r="C88" s="134" t="s">
        <v>381</v>
      </c>
      <c r="D88" s="134" t="s">
        <v>221</v>
      </c>
      <c r="E88" s="134" t="s">
        <v>82</v>
      </c>
    </row>
    <row r="89" spans="1:5" ht="30" customHeight="1" thickBot="1">
      <c r="A89" s="134" t="s">
        <v>167</v>
      </c>
      <c r="B89" s="135" t="s">
        <v>354</v>
      </c>
      <c r="C89" s="134" t="s">
        <v>382</v>
      </c>
      <c r="D89" s="134" t="s">
        <v>221</v>
      </c>
      <c r="E89" s="134" t="s">
        <v>82</v>
      </c>
    </row>
    <row r="90" spans="1:5" ht="30" customHeight="1" thickBot="1">
      <c r="A90" s="134" t="s">
        <v>167</v>
      </c>
      <c r="B90" s="135" t="s">
        <v>355</v>
      </c>
      <c r="C90" s="134" t="s">
        <v>383</v>
      </c>
      <c r="D90" s="134" t="s">
        <v>221</v>
      </c>
      <c r="E90" s="134" t="s">
        <v>82</v>
      </c>
    </row>
    <row r="91" spans="1:5" ht="30" customHeight="1" thickBot="1">
      <c r="A91" s="134" t="s">
        <v>167</v>
      </c>
      <c r="B91" s="135" t="s">
        <v>356</v>
      </c>
      <c r="C91" s="134" t="s">
        <v>384</v>
      </c>
      <c r="D91" s="134" t="s">
        <v>221</v>
      </c>
      <c r="E91" s="134" t="s">
        <v>82</v>
      </c>
    </row>
    <row r="92" spans="1:5" ht="30" customHeight="1" thickBot="1">
      <c r="A92" s="134" t="s">
        <v>167</v>
      </c>
      <c r="B92" s="135" t="s">
        <v>357</v>
      </c>
      <c r="C92" s="134" t="s">
        <v>385</v>
      </c>
      <c r="D92" s="134" t="s">
        <v>221</v>
      </c>
      <c r="E92" s="134" t="s">
        <v>82</v>
      </c>
    </row>
    <row r="93" spans="1:5" ht="30" customHeight="1" thickBot="1">
      <c r="A93" s="134" t="s">
        <v>167</v>
      </c>
      <c r="B93" s="135" t="s">
        <v>491</v>
      </c>
      <c r="C93" s="134" t="s">
        <v>386</v>
      </c>
      <c r="D93" s="134" t="s">
        <v>221</v>
      </c>
      <c r="E93" s="134" t="s">
        <v>82</v>
      </c>
    </row>
    <row r="94" spans="1:5" ht="30" customHeight="1" thickBot="1">
      <c r="A94" s="134" t="s">
        <v>167</v>
      </c>
      <c r="B94" s="135" t="s">
        <v>359</v>
      </c>
      <c r="C94" s="134" t="s">
        <v>387</v>
      </c>
      <c r="D94" s="134" t="s">
        <v>221</v>
      </c>
      <c r="E94" s="134" t="s">
        <v>82</v>
      </c>
    </row>
    <row r="95" spans="1:5" ht="30" customHeight="1" thickBot="1">
      <c r="A95" s="134" t="s">
        <v>164</v>
      </c>
      <c r="B95" s="135" t="s">
        <v>297</v>
      </c>
      <c r="C95" s="134" t="s">
        <v>490</v>
      </c>
      <c r="D95" s="134" t="s">
        <v>454</v>
      </c>
      <c r="E95" s="134" t="s">
        <v>165</v>
      </c>
    </row>
    <row r="96" spans="1:5" ht="30" customHeight="1" thickBot="1">
      <c r="A96" s="134" t="s">
        <v>164</v>
      </c>
      <c r="B96" s="135" t="s">
        <v>298</v>
      </c>
      <c r="C96" s="134" t="s">
        <v>455</v>
      </c>
      <c r="D96" s="134" t="s">
        <v>454</v>
      </c>
      <c r="E96" s="134" t="s">
        <v>165</v>
      </c>
    </row>
    <row r="97" spans="1:5" ht="30" customHeight="1" thickBot="1">
      <c r="A97" s="134" t="s">
        <v>164</v>
      </c>
      <c r="B97" s="135" t="s">
        <v>299</v>
      </c>
      <c r="C97" s="134" t="s">
        <v>456</v>
      </c>
      <c r="D97" s="134" t="s">
        <v>454</v>
      </c>
      <c r="E97" s="134" t="s">
        <v>165</v>
      </c>
    </row>
    <row r="98" spans="1:5" ht="30" customHeight="1" thickBot="1">
      <c r="A98" s="134" t="s">
        <v>164</v>
      </c>
      <c r="B98" s="135" t="s">
        <v>300</v>
      </c>
      <c r="C98" s="134" t="s">
        <v>457</v>
      </c>
      <c r="D98" s="134" t="s">
        <v>454</v>
      </c>
      <c r="E98" s="134" t="s">
        <v>165</v>
      </c>
    </row>
    <row r="99" spans="1:5" ht="30" customHeight="1" thickBot="1">
      <c r="A99" s="134" t="s">
        <v>164</v>
      </c>
      <c r="B99" s="135" t="s">
        <v>301</v>
      </c>
      <c r="C99" s="134" t="s">
        <v>458</v>
      </c>
      <c r="D99" s="134" t="s">
        <v>454</v>
      </c>
      <c r="E99" s="134" t="s">
        <v>165</v>
      </c>
    </row>
    <row r="100" spans="1:5" ht="30" customHeight="1" thickBot="1">
      <c r="A100" s="134" t="s">
        <v>164</v>
      </c>
      <c r="B100" s="135" t="s">
        <v>302</v>
      </c>
      <c r="C100" s="134" t="s">
        <v>459</v>
      </c>
      <c r="D100" s="134" t="s">
        <v>454</v>
      </c>
      <c r="E100" s="134" t="s">
        <v>165</v>
      </c>
    </row>
    <row r="101" spans="1:5" ht="30" customHeight="1" thickBot="1">
      <c r="A101" s="134" t="s">
        <v>164</v>
      </c>
      <c r="B101" s="135" t="s">
        <v>303</v>
      </c>
      <c r="C101" s="134" t="s">
        <v>460</v>
      </c>
      <c r="D101" s="134" t="s">
        <v>454</v>
      </c>
      <c r="E101" s="134" t="s">
        <v>165</v>
      </c>
    </row>
    <row r="102" spans="1:5" ht="30" customHeight="1" thickBot="1">
      <c r="A102" s="134" t="s">
        <v>164</v>
      </c>
      <c r="B102" s="135" t="s">
        <v>304</v>
      </c>
      <c r="C102" s="134" t="s">
        <v>461</v>
      </c>
      <c r="D102" s="134" t="s">
        <v>454</v>
      </c>
      <c r="E102" s="134" t="s">
        <v>165</v>
      </c>
    </row>
    <row r="103" spans="1:5" ht="30" customHeight="1" thickBot="1">
      <c r="A103" s="134" t="s">
        <v>164</v>
      </c>
      <c r="B103" s="135" t="s">
        <v>305</v>
      </c>
      <c r="C103" s="134" t="s">
        <v>462</v>
      </c>
      <c r="D103" s="134" t="s">
        <v>454</v>
      </c>
      <c r="E103" s="134" t="s">
        <v>165</v>
      </c>
    </row>
    <row r="104" spans="1:5" ht="30" customHeight="1" thickBot="1">
      <c r="A104" s="134" t="s">
        <v>164</v>
      </c>
      <c r="B104" s="135" t="s">
        <v>306</v>
      </c>
      <c r="C104" s="134" t="s">
        <v>463</v>
      </c>
      <c r="D104" s="134" t="s">
        <v>454</v>
      </c>
      <c r="E104" s="134" t="s">
        <v>165</v>
      </c>
    </row>
    <row r="105" spans="1:5" ht="30" customHeight="1" thickBot="1">
      <c r="A105" s="134" t="s">
        <v>164</v>
      </c>
      <c r="B105" s="135" t="s">
        <v>307</v>
      </c>
      <c r="C105" s="134" t="s">
        <v>464</v>
      </c>
      <c r="D105" s="134" t="s">
        <v>454</v>
      </c>
      <c r="E105" s="134" t="s">
        <v>165</v>
      </c>
    </row>
    <row r="106" spans="1:5" ht="30" customHeight="1" thickBot="1">
      <c r="A106" s="134" t="s">
        <v>164</v>
      </c>
      <c r="B106" s="135" t="s">
        <v>308</v>
      </c>
      <c r="C106" s="134" t="s">
        <v>465</v>
      </c>
      <c r="D106" s="134" t="s">
        <v>454</v>
      </c>
      <c r="E106" s="134" t="s">
        <v>165</v>
      </c>
    </row>
    <row r="107" spans="1:5" ht="30" customHeight="1" thickBot="1">
      <c r="A107" s="134" t="s">
        <v>164</v>
      </c>
      <c r="B107" s="135" t="s">
        <v>309</v>
      </c>
      <c r="C107" s="134" t="s">
        <v>466</v>
      </c>
      <c r="D107" s="134" t="s">
        <v>454</v>
      </c>
      <c r="E107" s="134" t="s">
        <v>165</v>
      </c>
    </row>
    <row r="108" spans="1:5" ht="30" customHeight="1" thickBot="1">
      <c r="A108" s="134" t="s">
        <v>164</v>
      </c>
      <c r="B108" s="135" t="s">
        <v>310</v>
      </c>
      <c r="C108" s="134" t="s">
        <v>467</v>
      </c>
      <c r="D108" s="134" t="s">
        <v>454</v>
      </c>
      <c r="E108" s="134" t="s">
        <v>165</v>
      </c>
    </row>
    <row r="109" spans="1:5" ht="30" customHeight="1" thickBot="1">
      <c r="A109" s="134" t="s">
        <v>164</v>
      </c>
      <c r="B109" s="135" t="s">
        <v>311</v>
      </c>
      <c r="C109" s="134" t="s">
        <v>468</v>
      </c>
      <c r="D109" s="134" t="s">
        <v>454</v>
      </c>
      <c r="E109" s="134" t="s">
        <v>165</v>
      </c>
    </row>
    <row r="110" spans="1:5" ht="30" customHeight="1" thickBot="1">
      <c r="A110" s="134" t="s">
        <v>164</v>
      </c>
      <c r="B110" s="135" t="s">
        <v>312</v>
      </c>
      <c r="C110" s="134" t="s">
        <v>469</v>
      </c>
      <c r="D110" s="134" t="s">
        <v>454</v>
      </c>
      <c r="E110" s="134" t="s">
        <v>165</v>
      </c>
    </row>
    <row r="111" spans="1:5" ht="30" customHeight="1" thickBot="1">
      <c r="A111" s="134" t="s">
        <v>164</v>
      </c>
      <c r="B111" s="135" t="s">
        <v>313</v>
      </c>
      <c r="C111" s="134" t="s">
        <v>470</v>
      </c>
      <c r="D111" s="134" t="s">
        <v>454</v>
      </c>
      <c r="E111" s="134" t="s">
        <v>165</v>
      </c>
    </row>
    <row r="112" spans="1:5" ht="30" customHeight="1" thickBot="1">
      <c r="A112" s="134" t="s">
        <v>164</v>
      </c>
      <c r="B112" s="135" t="s">
        <v>314</v>
      </c>
      <c r="C112" s="134" t="s">
        <v>471</v>
      </c>
      <c r="D112" s="134" t="s">
        <v>454</v>
      </c>
      <c r="E112" s="134" t="s">
        <v>165</v>
      </c>
    </row>
    <row r="113" spans="1:5" ht="30" customHeight="1" thickBot="1">
      <c r="A113" s="134" t="s">
        <v>164</v>
      </c>
      <c r="B113" s="135" t="s">
        <v>315</v>
      </c>
      <c r="C113" s="134" t="s">
        <v>472</v>
      </c>
      <c r="D113" s="134" t="s">
        <v>454</v>
      </c>
      <c r="E113" s="134" t="s">
        <v>165</v>
      </c>
    </row>
    <row r="114" spans="1:5" ht="30" customHeight="1" thickBot="1">
      <c r="A114" s="134" t="s">
        <v>164</v>
      </c>
      <c r="B114" s="135" t="s">
        <v>316</v>
      </c>
      <c r="C114" s="134" t="s">
        <v>473</v>
      </c>
      <c r="D114" s="134" t="s">
        <v>454</v>
      </c>
      <c r="E114" s="134" t="s">
        <v>165</v>
      </c>
    </row>
    <row r="115" spans="1:5" ht="30" customHeight="1" thickBot="1">
      <c r="A115" s="134" t="s">
        <v>164</v>
      </c>
      <c r="B115" s="135" t="s">
        <v>317</v>
      </c>
      <c r="C115" s="134" t="s">
        <v>474</v>
      </c>
      <c r="D115" s="134" t="s">
        <v>454</v>
      </c>
      <c r="E115" s="134" t="s">
        <v>165</v>
      </c>
    </row>
    <row r="116" spans="1:5" ht="30" customHeight="1" thickBot="1">
      <c r="A116" s="134" t="s">
        <v>164</v>
      </c>
      <c r="B116" s="135" t="s">
        <v>318</v>
      </c>
      <c r="C116" s="134" t="s">
        <v>475</v>
      </c>
      <c r="D116" s="134" t="s">
        <v>454</v>
      </c>
      <c r="E116" s="134" t="s">
        <v>165</v>
      </c>
    </row>
    <row r="117" spans="1:5" ht="30" customHeight="1" thickBot="1">
      <c r="A117" s="134" t="s">
        <v>164</v>
      </c>
      <c r="B117" s="135" t="s">
        <v>319</v>
      </c>
      <c r="C117" s="134" t="s">
        <v>476</v>
      </c>
      <c r="D117" s="134" t="s">
        <v>454</v>
      </c>
      <c r="E117" s="134" t="s">
        <v>165</v>
      </c>
    </row>
    <row r="118" spans="1:5" ht="30" customHeight="1" thickBot="1">
      <c r="A118" s="134" t="s">
        <v>164</v>
      </c>
      <c r="B118" s="135" t="s">
        <v>320</v>
      </c>
      <c r="C118" s="134" t="s">
        <v>477</v>
      </c>
      <c r="D118" s="134" t="s">
        <v>454</v>
      </c>
      <c r="E118" s="134" t="s">
        <v>165</v>
      </c>
    </row>
    <row r="119" spans="1:5" ht="30" customHeight="1" thickBot="1">
      <c r="A119" s="134" t="s">
        <v>164</v>
      </c>
      <c r="B119" s="135" t="s">
        <v>321</v>
      </c>
      <c r="C119" s="134" t="s">
        <v>478</v>
      </c>
      <c r="D119" s="134" t="s">
        <v>454</v>
      </c>
      <c r="E119" s="134" t="s">
        <v>166</v>
      </c>
    </row>
    <row r="120" spans="1:5" ht="30" customHeight="1" thickBot="1">
      <c r="A120" s="134" t="s">
        <v>164</v>
      </c>
      <c r="B120" s="135" t="s">
        <v>322</v>
      </c>
      <c r="C120" s="134" t="s">
        <v>479</v>
      </c>
      <c r="D120" s="134" t="s">
        <v>454</v>
      </c>
      <c r="E120" s="134" t="s">
        <v>166</v>
      </c>
    </row>
    <row r="121" spans="1:5" ht="30" customHeight="1" thickBot="1">
      <c r="A121" s="134" t="s">
        <v>164</v>
      </c>
      <c r="B121" s="135" t="s">
        <v>323</v>
      </c>
      <c r="C121" s="134" t="s">
        <v>480</v>
      </c>
      <c r="D121" s="134" t="s">
        <v>454</v>
      </c>
      <c r="E121" s="134" t="s">
        <v>166</v>
      </c>
    </row>
    <row r="122" spans="1:5" ht="30" customHeight="1" thickBot="1">
      <c r="A122" s="134" t="s">
        <v>164</v>
      </c>
      <c r="B122" s="135" t="s">
        <v>324</v>
      </c>
      <c r="C122" s="134" t="s">
        <v>481</v>
      </c>
      <c r="D122" s="134" t="s">
        <v>454</v>
      </c>
      <c r="E122" s="134" t="s">
        <v>166</v>
      </c>
    </row>
    <row r="123" spans="1:5" ht="30" customHeight="1" thickBot="1">
      <c r="A123" s="134" t="s">
        <v>164</v>
      </c>
      <c r="B123" s="135" t="s">
        <v>325</v>
      </c>
      <c r="C123" s="134" t="s">
        <v>482</v>
      </c>
      <c r="D123" s="134" t="s">
        <v>454</v>
      </c>
      <c r="E123" s="134" t="s">
        <v>166</v>
      </c>
    </row>
    <row r="124" spans="1:5" ht="30" customHeight="1" thickBot="1">
      <c r="A124" s="134" t="s">
        <v>164</v>
      </c>
      <c r="B124" s="135" t="s">
        <v>326</v>
      </c>
      <c r="C124" s="134" t="s">
        <v>483</v>
      </c>
      <c r="D124" s="134" t="s">
        <v>454</v>
      </c>
      <c r="E124" s="134" t="s">
        <v>166</v>
      </c>
    </row>
    <row r="125" spans="1:5" ht="30" customHeight="1" thickBot="1">
      <c r="A125" s="134" t="s">
        <v>164</v>
      </c>
      <c r="B125" s="135" t="s">
        <v>327</v>
      </c>
      <c r="C125" s="134" t="s">
        <v>484</v>
      </c>
      <c r="D125" s="134" t="s">
        <v>454</v>
      </c>
      <c r="E125" s="134" t="s">
        <v>166</v>
      </c>
    </row>
    <row r="126" spans="1:5" ht="30" customHeight="1" thickBot="1">
      <c r="A126" s="134" t="s">
        <v>164</v>
      </c>
      <c r="B126" s="135" t="s">
        <v>328</v>
      </c>
      <c r="C126" s="134" t="s">
        <v>485</v>
      </c>
      <c r="D126" s="134" t="s">
        <v>454</v>
      </c>
      <c r="E126" s="134" t="s">
        <v>166</v>
      </c>
    </row>
    <row r="127" spans="1:5" ht="30" customHeight="1" thickBot="1">
      <c r="A127" s="134" t="s">
        <v>164</v>
      </c>
      <c r="B127" s="135" t="s">
        <v>329</v>
      </c>
      <c r="C127" s="134" t="s">
        <v>486</v>
      </c>
      <c r="D127" s="134" t="s">
        <v>454</v>
      </c>
      <c r="E127" s="134" t="s">
        <v>166</v>
      </c>
    </row>
    <row r="128" spans="1:5" ht="30" customHeight="1" thickBot="1">
      <c r="A128" s="134" t="s">
        <v>164</v>
      </c>
      <c r="B128" s="135" t="s">
        <v>330</v>
      </c>
      <c r="C128" s="134" t="s">
        <v>487</v>
      </c>
      <c r="D128" s="134" t="s">
        <v>454</v>
      </c>
      <c r="E128" s="134" t="s">
        <v>166</v>
      </c>
    </row>
    <row r="129" spans="1:5" ht="30" customHeight="1" thickBot="1">
      <c r="A129" s="134" t="s">
        <v>164</v>
      </c>
      <c r="B129" s="135" t="s">
        <v>331</v>
      </c>
      <c r="C129" s="134" t="s">
        <v>488</v>
      </c>
      <c r="D129" s="134" t="s">
        <v>454</v>
      </c>
      <c r="E129" s="134" t="s">
        <v>166</v>
      </c>
    </row>
    <row r="130" spans="1:5" ht="30" customHeight="1" thickBot="1">
      <c r="A130" s="134" t="s">
        <v>164</v>
      </c>
      <c r="B130" s="135" t="s">
        <v>332</v>
      </c>
      <c r="C130" s="134" t="s">
        <v>489</v>
      </c>
      <c r="D130" s="134" t="s">
        <v>454</v>
      </c>
      <c r="E130" s="134" t="s">
        <v>166</v>
      </c>
    </row>
    <row r="131" ht="30" customHeight="1">
      <c r="B131" s="27"/>
    </row>
    <row r="132" spans="1:2" ht="30" customHeight="1">
      <c r="A132" s="71" t="s">
        <v>43</v>
      </c>
      <c r="B132" s="71" t="s">
        <v>162</v>
      </c>
    </row>
    <row r="133" ht="30" customHeight="1">
      <c r="A133" s="99" t="s">
        <v>174</v>
      </c>
    </row>
    <row r="134" ht="30" customHeight="1">
      <c r="A134" s="99" t="s">
        <v>175</v>
      </c>
    </row>
    <row r="135" ht="30" customHeight="1">
      <c r="A135" s="99" t="s">
        <v>176</v>
      </c>
    </row>
  </sheetData>
  <sheetProtection password="807C" sheet="1"/>
  <hyperlinks>
    <hyperlink ref="B7" location="'INDIC Accès aux soins'!D1" display="CMUBH11"/>
    <hyperlink ref="B8" location="'INDIC Accès aux soins'!E1" display="CMUBF11"/>
    <hyperlink ref="B9" location="'INDIC Accès aux soins'!F1" display="CMUC11"/>
    <hyperlink ref="B10" location="'INDIC Accès aux soins'!G1" display="CMUCH11"/>
    <hyperlink ref="B6" location="'INDIC Accès aux soins'!C1" display="CMUB11"/>
    <hyperlink ref="B11" location="'INDIC Accès aux soins'!H1" display="CMUCF11"/>
    <hyperlink ref="B12" location="'INDIC Accès aux soins'!I1" display="TAUX_CMUB11"/>
    <hyperlink ref="B13" location="'INDIC Accès aux soins'!J1" display="TAUX_CMUC11"/>
    <hyperlink ref="B2" location="'INDIC Santé générale'!C1" display="NAISMIN_2013"/>
    <hyperlink ref="B3" location="'INDIC Santé générale'!D1" display="TAUXMIN_2013"/>
    <hyperlink ref="B4" location="'INDIC Santé générale'!E1" display="DCINF_1113"/>
    <hyperlink ref="B5" location="'INDIC Santé générale'!F1" display="TAUXINF_0709"/>
    <hyperlink ref="B68" location="'INDIC Mortalité'!C1" display="DC_F0608"/>
    <hyperlink ref="B69" location="'INDIC Mortalité'!D1" display="DC_H0608"/>
    <hyperlink ref="B70" location="'INDIC Mortalité'!E1" display="DC_0608"/>
    <hyperlink ref="B71" location="'INDIC Mortalité'!F1" display="DCPREMA_F0608"/>
    <hyperlink ref="B72" location="'INDIC Mortalité'!G1" display="DCPREMA_H0608"/>
    <hyperlink ref="B73" location="'INDIC Mortalité'!H1" display="DCPREMA_0608"/>
    <hyperlink ref="B74" location="'INDIC Mortalité'!I1" display="TAUXPREMA_F0608"/>
    <hyperlink ref="B75" location="'INDIC Mortalité'!J1" display="TAUXPREMA_H0608"/>
    <hyperlink ref="B76" location="'INDIC Mortalité'!K1" display="TAUXPREMA_0608"/>
    <hyperlink ref="B95" location="'INDIC Admissions en ALD'!C1" display="ALDF_0608"/>
    <hyperlink ref="B96" location="'INDIC Admissions en ALD'!D1" display="ALDH_0608"/>
    <hyperlink ref="B97" location="'INDIC Admissions en ALD'!E1" display="ALD_0608"/>
    <hyperlink ref="B98" location="'INDIC Admissions en ALD'!F1" display="ALDCARDIOF_0608"/>
    <hyperlink ref="B99" location="'INDIC Admissions en ALD'!G1" display="ALDCARDIOH_0608"/>
    <hyperlink ref="B100" location="'INDIC Admissions en ALD'!H1" display="ALDCARDIO_0608"/>
    <hyperlink ref="B101" location="'INDIC Admissions en ALD'!I1" display="ALDDIABF_0608"/>
    <hyperlink ref="B102" location="'INDIC Admissions en ALD'!J1" display="ALDDIABH_0608"/>
    <hyperlink ref="B103" location="'INDIC Admissions en ALD'!K1" display="ALDDIAB_0608"/>
    <hyperlink ref="B104" location="'INDIC Admissions en ALD'!L1" display="ALDTUMEURF_0608"/>
    <hyperlink ref="B105" location="'INDIC Admissions en ALD'!M1" display="ALDTUMEURH_0608"/>
    <hyperlink ref="B106" location="'INDIC Admissions en ALD'!N1" display="ALDTUMEUR_0608"/>
    <hyperlink ref="B107" location="'INDIC Admissions en ALD'!O1" display="ALDF014_0608"/>
    <hyperlink ref="B108" location="'INDIC Admissions en ALD'!P1" display="ALDH014_0608"/>
    <hyperlink ref="B109" location="'INDIC Admissions en ALD'!Q1" display="ALD014_0608"/>
    <hyperlink ref="B110" location="'INDIC Admissions en ALD'!R1" display="ALDF1544_0608"/>
    <hyperlink ref="B111" location="'INDIC Admissions en ALD'!S1" display="ALDH1544_0608"/>
    <hyperlink ref="B112" location="'INDIC Admissions en ALD'!T1" display="ALD1544_0608"/>
    <hyperlink ref="B113" location="'INDIC Admissions en ALD'!U1" display="ALDF4574_0608"/>
    <hyperlink ref="B114" location="'INDIC Admissions en ALD'!V1" display="ALDH4574_0608"/>
    <hyperlink ref="B115" location="'INDIC Admissions en ALD'!W1" display="ALD4574_0608"/>
    <hyperlink ref="B116" location="'INDIC Admissions en ALD'!X1" display="ALDF75P_0608"/>
    <hyperlink ref="B117" location="'INDIC Admissions en ALD'!Y1" display="ALDH75P_0608"/>
    <hyperlink ref="B118" location="'INDIC Admissions en ALD'!Z1" display="ALD75P_0608"/>
    <hyperlink ref="B83" location="'INDIC Mortalité'!R1" display="TCM_F0608"/>
    <hyperlink ref="B84" location="'INDIC Mortalité'!S1" display="TCM_H0608"/>
    <hyperlink ref="B85" location="'INDIC Mortalité'!T1" display="TCM_0608"/>
    <hyperlink ref="B86" location="'INDIC Mortalité'!U1" display="TCMTUM_F0608"/>
    <hyperlink ref="B87" location="'INDIC Mortalité'!V1" display="TCMTUM_H0608"/>
    <hyperlink ref="B88" location="'INDIC Mortalité'!W1" display="TCMTUM_0608"/>
    <hyperlink ref="B89" location="'INDIC Mortalité'!X1" display="TCMCARDIO_F0608"/>
    <hyperlink ref="B90" location="'INDIC Mortalité'!Y1" display="TCMCARDIO_H0608"/>
    <hyperlink ref="B91" location="'INDIC Mortalité'!Z1" display="TCMCARDIO_0608"/>
    <hyperlink ref="B119" location="'INDIC Admissions en ALD'!AA1" display="TCALD_F0608"/>
    <hyperlink ref="B120" location="'INDIC Admissions en ALD'!AB1" display="TCALD_H0608"/>
    <hyperlink ref="B121" location="'INDIC Admissions en ALD'!AC1" display="TCALD_0608"/>
    <hyperlink ref="B122" location="'INDIC Admissions en ALD'!AD1" display="TCALDTUM_F0608"/>
    <hyperlink ref="B123" location="'INDIC Admissions en ALD'!AE1" display="TCALDTUM_H0608"/>
    <hyperlink ref="B124" location="'INDIC Admissions en ALD'!AF1" display="TCALDTUM_0608"/>
    <hyperlink ref="B125" location="'INDIC Admissions en ALD'!AG1" display="TCALDCARDIO_F0608"/>
    <hyperlink ref="B126" location="'INDIC Admissions en ALD'!AH1" display="TCALDCARDIO_H0608"/>
    <hyperlink ref="B127" location="'INDIC Admissions en ALD'!AI1" display="TCALDCARDIO_0608"/>
    <hyperlink ref="B128" location="'INDIC Admissions en ALD'!AJ1" display="TCALDDIAB_F0608"/>
    <hyperlink ref="B129" location="'INDIC Admissions en ALD'!AK1" display="TCALDDIAB_H0608"/>
    <hyperlink ref="B130" location="'INDIC Admissions en ALD'!AL1" display="TCALDDIAB_0608"/>
    <hyperlink ref="B26" location="'INDIC Offre de soins'!M1" display="KINELIB_2011"/>
    <hyperlink ref="B27" location="'INDIC Offre de soins'!N1" display="DKINELIB_2011"/>
    <hyperlink ref="B16" location="'INDIC Offre de soins'!C1" display="MGLIB_2011"/>
    <hyperlink ref="B17" location="'INDIC Offre de soins'!D1" display="DMGLIB_2011"/>
    <hyperlink ref="B18" location="'INDIC Offre de soins'!E1" display="MSLIB_2011"/>
    <hyperlink ref="B19" location="'INDIC Offre de soins'!F1" display="DMSLIB_2011"/>
    <hyperlink ref="B20" location="'INDIC Offre de soins'!G1" display="MLIB_2011"/>
    <hyperlink ref="B21" location="'INDIC Offre de soins'!H1" display="DMLIB_2011"/>
    <hyperlink ref="B22" location="'INDIC Offre de soins'!I1" display="CDLIB_2011"/>
    <hyperlink ref="B23" location="'INDIC Offre de soins'!J1" display="DCDLIB_2011"/>
    <hyperlink ref="B24" location="'INDIC Offre de soins'!K1" display="INFLIB_2011"/>
    <hyperlink ref="B25" location="'INDIC Offre de soins'!L1" display="DINFLIB_2011"/>
    <hyperlink ref="B28" location="'INDIC Offre de soins'!O1" display="ORTHOLIB_2011"/>
    <hyperlink ref="B29" location="'INDIC Offre de soins'!P1" display="DORTHOLIB_2011"/>
    <hyperlink ref="B30" location="'INDIC Offre de soins'!Q1" display="PSYCHOLIB_2011"/>
    <hyperlink ref="B31" location="'INDIC Offre de soins'!R1" display="DPSYCHOLIB_2011"/>
    <hyperlink ref="B77" location="'INDIC Mortalité'!L1" display="DCCARDIOF_0608"/>
    <hyperlink ref="B78" location="'INDIC Mortalité'!M1" display="DCCARDIOH_0608"/>
    <hyperlink ref="B79" location="'INDIC Mortalité'!N1" display="DCCARDIO_0608"/>
    <hyperlink ref="B80" location="'INDIC Mortalité'!O1" display="DCTUMEURF_0608"/>
    <hyperlink ref="B81" location="'INDIC Mortalité'!P1" display="DCTUMEURH_0608"/>
    <hyperlink ref="B82" location="'INDIC Mortalité'!Q1" display="DCTUMEUR_0608"/>
    <hyperlink ref="B33" location="'INDIC Hospitalisation'!D1" tooltip="Nombre de séjours hospitaliers chez les hommes en 2010" display="SEJH_2010"/>
    <hyperlink ref="B34" location="'INDIC Hospitalisation'!E1" tooltip="Nombre de séjours hospitaliers en 2010" display="SEJ_2010"/>
    <hyperlink ref="B35" location="'INDIC Hospitalisation'!F1" tooltip="Nombre de séjours hospitaliers pour maladies cardiovasculaires chez les femmes en 2010" display="SEJCARDIOF_2010"/>
    <hyperlink ref="B36" location="'INDIC Hospitalisation'!G1" tooltip="Nombre de séjours hospitaliers pour maladies cardiovasculaires chez les hommes en 2010" display="SEJCARDIOH_2010"/>
    <hyperlink ref="B37" location="'INDIC Hospitalisation'!H1" tooltip="Nombre de séjours hospitaliers pour maladies cardiovasculaires en 2010" display="SEJCARDIO_2010"/>
    <hyperlink ref="B38" location="'INDIC Hospitalisation'!I1" tooltip="Nombre de séjours hospitaliers pour diabète chez les femmes en 2010" display="SEJDIABF_2010"/>
    <hyperlink ref="B39" location="'INDIC Hospitalisation'!J1" tooltip="Nombre de séjours hospitaliers pour diabète chez les hommes en 2010" display="SEJDIABH_2010"/>
    <hyperlink ref="B40" location="'INDIC Hospitalisation'!K1" tooltip="Nombre de séjours hospitaliers pour diabète en 2010" display="SEJDIAB_2010"/>
    <hyperlink ref="B41" location="'INDIC Hospitalisation'!L1" tooltip="Nombre de séjours hospitaliers pour tumeur chez les femmes en 2010" display="SEJTUMEURF_2010"/>
    <hyperlink ref="B42" location="'INDIC Hospitalisation'!M1" tooltip="Nombre de séjours hospitaliers pour tumeur chez les hommes en 2010" display="SEJTUMEURH_2010"/>
    <hyperlink ref="B43" location="'INDIC Hospitalisation'!N1" tooltip="Nombre de séjours hospitaliers pour tumeur en 2010" display="SEJTUMEUR_2010"/>
    <hyperlink ref="B44" location="'INDIC Hospitalisation'!O1" tooltip="Nombre de séjours hospitaliers chez les femmes de moins de 15 ans en 2010" display="SEJF014_2010"/>
    <hyperlink ref="B32" location="'INDIC Hospitalisation'!C1" tooltip="Nombre de séjours hospitaliers chez les femmes en 2010" display="SEJF_2010"/>
    <hyperlink ref="B45" location="'INDIC Hospitalisation'!P1" tooltip="Nombre de séjours hospitaliers chez les hommes de moins de 15 ans en 2010" display="SEJH014_2010"/>
    <hyperlink ref="B46" location="'INDIC Hospitalisation'!Q1" tooltip="Nombre de séjours hospitaliers de moins de 15 ans en 2010" display="SEJ014_2010"/>
    <hyperlink ref="B47" location="'INDIC Hospitalisation'!R1" tooltip="Nombre de séjours hospitaliers chez les femmes de 15-44 ans en 2010" display="SEJF1544_2010"/>
    <hyperlink ref="B48" location="'INDIC Hospitalisation'!S1" tooltip="Nombre de séjours hospitaliers chez les hommes de 15-44 ans en 2010" display="SEJH1544_2010"/>
    <hyperlink ref="B49" location="'INDIC Hospitalisation'!T1" tooltip="Nombre de séjours hospitaliers chez les 15-44 ans en 2010" display="SEJ1544_2010"/>
    <hyperlink ref="B50" location="'INDIC Hospitalisation'!U1" tooltip="Nombre de séjours hospitaliers chez les femmes de 45-74 ans en 2010" display="SEJF4574_2010"/>
    <hyperlink ref="B51" location="'INDIC Hospitalisation'!V1" tooltip="Nombre de séjours hospitaliers chez les hommes de 45-74 ans en 2010" display="SEJH4574_2010"/>
    <hyperlink ref="B52" location="'INDIC Hospitalisation'!W1" tooltip="Nombre de séjours hospitaliers chez les 45-74 ans en 2010" display="SEJ4574_2010"/>
    <hyperlink ref="B53" location="'INDIC Hospitalisation'!X1" tooltip="Nombre de séjours hospitaliers chez les femmes de 75 ans et plus en 2010" display="SEJF75P_2010"/>
    <hyperlink ref="B54" location="'INDIC Hospitalisation'!Y1" tooltip="Nombre de séjours hospitaliers chez les hommes de 75 ans et plus en 2010" display="SEJH75P_2010"/>
    <hyperlink ref="B55" location="'INDIC Hospitalisation'!Z1" tooltip="Nombre de séjours hospitaliers chez les 75 ans et plus en 2010" display="SEJ75P_2010"/>
    <hyperlink ref="B56" location="'INDIC Hospitalisation'!AA1" display="TCHOSP_F2010"/>
    <hyperlink ref="B57" location="'INDIC Hospitalisation'!AB1" display="TCHOSP_H2010"/>
    <hyperlink ref="B58" location="'INDIC Hospitalisation'!AC1" display="TCHOSP_2010"/>
    <hyperlink ref="B59" location="'INDIC Hospitalisation'!AD1" display="TCHOSPTUM_F2010"/>
    <hyperlink ref="B60" location="'INDIC Hospitalisation'!AE1" display="TCHOSPTUM_H2010"/>
    <hyperlink ref="B61" location="'INDIC Hospitalisation'!AF1" display="TCHOSPTUM_2010"/>
    <hyperlink ref="B62" location="'INDIC Hospitalisation'!AG1" display="TCHOSPCARDIO_F2010"/>
    <hyperlink ref="B63" location="'INDIC Hospitalisation'!AH1" display="TCHOSPCARDIO_H2010"/>
    <hyperlink ref="B64" location="'INDIC Hospitalisation'!AI1" display="TCHOSPCARDIO_2010"/>
    <hyperlink ref="B65" location="'INDIC Hospitalisation'!AJ1" display="TCHOSPDIAB_F2010"/>
    <hyperlink ref="B66" location="'INDIC Hospitalisation'!AK1" display="TCHOSPDIAB_H2010"/>
    <hyperlink ref="B67" location="'INDIC Hospitalisation'!AL1" display="TCHOSPDIAB_2010"/>
    <hyperlink ref="A132" location="Sommaire!A1" display="vers SOMMAIRE"/>
    <hyperlink ref="B132" location="Définitions!B121" display="DEFINITIONS"/>
    <hyperlink ref="B14" location="'INDIC Accès aux soins'!K1" display="ACS_2013"/>
    <hyperlink ref="B15" location="'INDIC Accès aux soins'!L1" display="TAUXACS_2013"/>
    <hyperlink ref="B92" location="'INDIC Mortalité'!AA1" display="TCMPREMA_F0810"/>
    <hyperlink ref="B93" location="'INDIC Mortalité'!AB1" display="TCMPEMA_H0810"/>
    <hyperlink ref="B94" location="'INDIC Mortalité'!AC1" display="TCMPREMA_0810"/>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37" r:id="rId1"/>
  <headerFooter>
    <oddHeader>&amp;C&amp;A</oddHeader>
  </headerFooter>
</worksheet>
</file>

<file path=xl/worksheets/sheet16.xml><?xml version="1.0" encoding="utf-8"?>
<worksheet xmlns="http://schemas.openxmlformats.org/spreadsheetml/2006/main" xmlns:r="http://schemas.openxmlformats.org/officeDocument/2006/relationships">
  <sheetPr>
    <tabColor rgb="FFCCFFFF"/>
    <pageSetUpPr fitToPage="1"/>
  </sheetPr>
  <dimension ref="A1:P39"/>
  <sheetViews>
    <sheetView zoomScalePageLayoutView="0" workbookViewId="0" topLeftCell="A1">
      <pane xSplit="2" ySplit="1" topLeftCell="C9" activePane="bottomRight" state="frozen"/>
      <selection pane="topLeft" activeCell="G21" sqref="G21"/>
      <selection pane="topRight" activeCell="G21" sqref="G21"/>
      <selection pane="bottomLeft" activeCell="G21" sqref="G21"/>
      <selection pane="bottomRight" activeCell="C2" sqref="C2:F29"/>
    </sheetView>
  </sheetViews>
  <sheetFormatPr defaultColWidth="11.421875" defaultRowHeight="15"/>
  <cols>
    <col min="1" max="1" width="15.7109375" style="3" customWidth="1"/>
    <col min="2" max="2" width="23.57421875" style="7" customWidth="1"/>
    <col min="3" max="3" width="12.8515625" style="3" bestFit="1" customWidth="1"/>
    <col min="4" max="4" width="13.421875" style="3" bestFit="1" customWidth="1"/>
    <col min="5" max="5" width="14.28125" style="3" customWidth="1"/>
    <col min="6" max="6" width="14.28125" style="220" customWidth="1"/>
    <col min="7" max="16384" width="11.421875" style="7" customWidth="1"/>
  </cols>
  <sheetData>
    <row r="1" spans="1:8" ht="13.5" thickBot="1">
      <c r="A1" s="279" t="s">
        <v>38</v>
      </c>
      <c r="B1" s="279" t="s">
        <v>37</v>
      </c>
      <c r="C1" s="279" t="s">
        <v>609</v>
      </c>
      <c r="D1" s="279" t="s">
        <v>677</v>
      </c>
      <c r="E1" s="279" t="s">
        <v>610</v>
      </c>
      <c r="F1" s="279" t="s">
        <v>611</v>
      </c>
      <c r="G1" s="280"/>
      <c r="H1" s="280"/>
    </row>
    <row r="2" spans="1:6" ht="16.5" customHeight="1">
      <c r="A2" s="112" t="s">
        <v>0</v>
      </c>
      <c r="B2" s="23" t="s">
        <v>1</v>
      </c>
      <c r="C2" s="23" t="s">
        <v>692</v>
      </c>
      <c r="D2" s="210">
        <v>0.028089887640449437</v>
      </c>
      <c r="E2" s="23" t="s">
        <v>692</v>
      </c>
      <c r="F2" s="60">
        <v>8</v>
      </c>
    </row>
    <row r="3" spans="1:6" ht="16.5" customHeight="1">
      <c r="A3" s="112" t="s">
        <v>2</v>
      </c>
      <c r="B3" s="23" t="s">
        <v>3</v>
      </c>
      <c r="C3" s="23">
        <v>6</v>
      </c>
      <c r="D3" s="210">
        <v>0.026785714285714284</v>
      </c>
      <c r="E3" s="23">
        <v>7</v>
      </c>
      <c r="F3" s="60">
        <v>10.989010989010989</v>
      </c>
    </row>
    <row r="4" spans="1:6" ht="16.5" customHeight="1">
      <c r="A4" s="112" t="s">
        <v>4</v>
      </c>
      <c r="B4" s="23" t="s">
        <v>5</v>
      </c>
      <c r="C4" s="23" t="s">
        <v>692</v>
      </c>
      <c r="D4" s="210">
        <v>0.019417475728155338</v>
      </c>
      <c r="E4" s="23" t="s">
        <v>692</v>
      </c>
      <c r="F4" s="60">
        <v>6.756756756756757</v>
      </c>
    </row>
    <row r="5" spans="1:6" ht="16.5" customHeight="1">
      <c r="A5" s="112" t="s">
        <v>6</v>
      </c>
      <c r="B5" s="23" t="s">
        <v>7</v>
      </c>
      <c r="C5" s="23" t="s">
        <v>692</v>
      </c>
      <c r="D5" s="210">
        <v>0.016216216216216217</v>
      </c>
      <c r="E5" s="23" t="s">
        <v>692</v>
      </c>
      <c r="F5" s="60">
        <v>3.2414910858995136</v>
      </c>
    </row>
    <row r="6" spans="1:6" ht="16.5" customHeight="1">
      <c r="A6" s="112" t="s">
        <v>8</v>
      </c>
      <c r="B6" s="23" t="s">
        <v>9</v>
      </c>
      <c r="C6" s="23" t="s">
        <v>692</v>
      </c>
      <c r="D6" s="210">
        <v>0.027624309392265192</v>
      </c>
      <c r="E6" s="23" t="s">
        <v>692</v>
      </c>
      <c r="F6" s="60">
        <v>9.487666034155597</v>
      </c>
    </row>
    <row r="7" spans="1:6" ht="16.5" customHeight="1">
      <c r="A7" s="112" t="s">
        <v>10</v>
      </c>
      <c r="B7" s="23" t="s">
        <v>11</v>
      </c>
      <c r="C7" s="23" t="s">
        <v>692</v>
      </c>
      <c r="D7" s="210">
        <v>0.01904761904761905</v>
      </c>
      <c r="E7" s="23" t="s">
        <v>692</v>
      </c>
      <c r="F7" s="60">
        <v>3.4602076124567476</v>
      </c>
    </row>
    <row r="8" spans="1:6" ht="16.5" customHeight="1">
      <c r="A8" s="112" t="s">
        <v>45</v>
      </c>
      <c r="B8" s="23" t="s">
        <v>12</v>
      </c>
      <c r="C8" s="23">
        <v>41</v>
      </c>
      <c r="D8" s="210">
        <v>0.06278713629402756</v>
      </c>
      <c r="E8" s="23">
        <v>13</v>
      </c>
      <c r="F8" s="60">
        <v>6.506506506506507</v>
      </c>
    </row>
    <row r="9" spans="1:6" ht="16.5" customHeight="1">
      <c r="A9" s="112" t="s">
        <v>13</v>
      </c>
      <c r="B9" s="23" t="s">
        <v>14</v>
      </c>
      <c r="C9" s="23">
        <v>15</v>
      </c>
      <c r="D9" s="210">
        <v>0.02702702702702703</v>
      </c>
      <c r="E9" s="23">
        <v>11</v>
      </c>
      <c r="F9" s="60">
        <v>6.578947368421052</v>
      </c>
    </row>
    <row r="10" spans="1:6" ht="16.5" customHeight="1">
      <c r="A10" s="112" t="s">
        <v>46</v>
      </c>
      <c r="B10" s="23" t="s">
        <v>15</v>
      </c>
      <c r="C10" s="23">
        <v>33</v>
      </c>
      <c r="D10" s="210">
        <v>0.03251231527093596</v>
      </c>
      <c r="E10" s="23">
        <v>27</v>
      </c>
      <c r="F10" s="60">
        <v>8.56870834655665</v>
      </c>
    </row>
    <row r="11" spans="1:6" ht="16.5" customHeight="1">
      <c r="A11" s="112" t="s">
        <v>47</v>
      </c>
      <c r="B11" s="23" t="s">
        <v>16</v>
      </c>
      <c r="C11" s="23">
        <v>33</v>
      </c>
      <c r="D11" s="210">
        <v>0.05238095238095238</v>
      </c>
      <c r="E11" s="23">
        <v>9</v>
      </c>
      <c r="F11" s="60">
        <v>4.62962962962963</v>
      </c>
    </row>
    <row r="12" spans="1:6" ht="16.5" customHeight="1">
      <c r="A12" s="112" t="s">
        <v>48</v>
      </c>
      <c r="B12" s="23" t="s">
        <v>17</v>
      </c>
      <c r="C12" s="23">
        <v>76</v>
      </c>
      <c r="D12" s="210">
        <v>0.031879194630872486</v>
      </c>
      <c r="E12" s="23">
        <v>72</v>
      </c>
      <c r="F12" s="60">
        <v>9.744214372716199</v>
      </c>
    </row>
    <row r="13" spans="1:6" ht="16.5" customHeight="1">
      <c r="A13" s="112" t="s">
        <v>49</v>
      </c>
      <c r="B13" s="23" t="s">
        <v>18</v>
      </c>
      <c r="C13" s="23">
        <v>12</v>
      </c>
      <c r="D13" s="210">
        <v>0.021660649819494584</v>
      </c>
      <c r="E13" s="23">
        <v>11</v>
      </c>
      <c r="F13" s="60">
        <v>6.242905788876277</v>
      </c>
    </row>
    <row r="14" spans="1:6" ht="16.5" customHeight="1">
      <c r="A14" s="112" t="s">
        <v>50</v>
      </c>
      <c r="B14" s="23" t="s">
        <v>19</v>
      </c>
      <c r="C14" s="23">
        <v>23</v>
      </c>
      <c r="D14" s="210">
        <v>0.04299065420560748</v>
      </c>
      <c r="E14" s="23">
        <v>14</v>
      </c>
      <c r="F14" s="60">
        <v>8.883248730964468</v>
      </c>
    </row>
    <row r="15" spans="1:6" ht="16.5" customHeight="1">
      <c r="A15" s="112" t="s">
        <v>51</v>
      </c>
      <c r="B15" s="23" t="s">
        <v>20</v>
      </c>
      <c r="C15" s="23">
        <v>42</v>
      </c>
      <c r="D15" s="210">
        <v>0.04316546762589928</v>
      </c>
      <c r="E15" s="23">
        <v>25</v>
      </c>
      <c r="F15" s="60">
        <v>8.389261744966444</v>
      </c>
    </row>
    <row r="16" spans="1:6" ht="16.5" customHeight="1">
      <c r="A16" s="112" t="s">
        <v>52</v>
      </c>
      <c r="B16" s="23" t="s">
        <v>21</v>
      </c>
      <c r="C16" s="23">
        <v>40</v>
      </c>
      <c r="D16" s="210">
        <v>0.025364616360177554</v>
      </c>
      <c r="E16" s="23">
        <v>28</v>
      </c>
      <c r="F16" s="60">
        <v>5.88606264452386</v>
      </c>
    </row>
    <row r="17" spans="1:6" ht="16.5" customHeight="1">
      <c r="A17" s="112" t="s">
        <v>53</v>
      </c>
      <c r="B17" s="23" t="s">
        <v>22</v>
      </c>
      <c r="C17" s="23">
        <v>53</v>
      </c>
      <c r="D17" s="210">
        <v>0.036729036729036726</v>
      </c>
      <c r="E17" s="23">
        <v>22</v>
      </c>
      <c r="F17" s="60">
        <v>5.360623781676413</v>
      </c>
    </row>
    <row r="18" spans="1:6" ht="16.5" customHeight="1">
      <c r="A18" s="112" t="s">
        <v>54</v>
      </c>
      <c r="B18" s="23" t="s">
        <v>23</v>
      </c>
      <c r="C18" s="23" t="s">
        <v>692</v>
      </c>
      <c r="D18" s="210">
        <v>0.05970149253731343</v>
      </c>
      <c r="E18" s="23" t="s">
        <v>692</v>
      </c>
      <c r="F18" s="60">
        <v>19.04761904761905</v>
      </c>
    </row>
    <row r="19" spans="1:6" ht="16.5" customHeight="1">
      <c r="A19" s="112" t="s">
        <v>55</v>
      </c>
      <c r="B19" s="23" t="s">
        <v>24</v>
      </c>
      <c r="C19" s="23">
        <v>12</v>
      </c>
      <c r="D19" s="210">
        <v>0.021937842778793418</v>
      </c>
      <c r="E19" s="23">
        <v>6</v>
      </c>
      <c r="F19" s="60">
        <v>3.745318352059925</v>
      </c>
    </row>
    <row r="20" spans="1:6" ht="16.5" customHeight="1">
      <c r="A20" s="112" t="s">
        <v>56</v>
      </c>
      <c r="B20" s="23" t="s">
        <v>25</v>
      </c>
      <c r="C20" s="23" t="s">
        <v>692</v>
      </c>
      <c r="D20" s="210">
        <v>0.046296296296296294</v>
      </c>
      <c r="E20" s="23" t="s">
        <v>692</v>
      </c>
      <c r="F20" s="60">
        <v>3.3222591362126246</v>
      </c>
    </row>
    <row r="21" spans="1:6" ht="16.5" customHeight="1">
      <c r="A21" s="112" t="s">
        <v>57</v>
      </c>
      <c r="B21" s="23" t="s">
        <v>26</v>
      </c>
      <c r="C21" s="23">
        <v>6</v>
      </c>
      <c r="D21" s="210">
        <v>0.016042780748663103</v>
      </c>
      <c r="E21" s="23">
        <v>15</v>
      </c>
      <c r="F21" s="60">
        <v>13.157894736842104</v>
      </c>
    </row>
    <row r="22" spans="1:6" ht="16.5" customHeight="1">
      <c r="A22" s="112" t="s">
        <v>58</v>
      </c>
      <c r="B22" s="23" t="s">
        <v>27</v>
      </c>
      <c r="C22" s="23" t="s">
        <v>692</v>
      </c>
      <c r="D22" s="210">
        <v>0.014388489208633094</v>
      </c>
      <c r="E22" s="23">
        <v>7</v>
      </c>
      <c r="F22" s="60">
        <v>16.908212560386474</v>
      </c>
    </row>
    <row r="23" spans="1:6" ht="16.5" customHeight="1">
      <c r="A23" s="112" t="s">
        <v>30</v>
      </c>
      <c r="B23" s="23" t="s">
        <v>28</v>
      </c>
      <c r="C23" s="23">
        <v>50</v>
      </c>
      <c r="D23" s="210">
        <v>0.03869969040247678</v>
      </c>
      <c r="E23" s="23">
        <v>25</v>
      </c>
      <c r="F23" s="60">
        <v>6.242197253433208</v>
      </c>
    </row>
    <row r="24" spans="1:6" ht="16.5" customHeight="1">
      <c r="A24" s="112" t="s">
        <v>59</v>
      </c>
      <c r="B24" s="23" t="s">
        <v>29</v>
      </c>
      <c r="C24" s="23" t="s">
        <v>692</v>
      </c>
      <c r="D24" s="210">
        <v>0.02040816326530612</v>
      </c>
      <c r="E24" s="23" t="s">
        <v>692</v>
      </c>
      <c r="F24" s="60">
        <v>3.3783783783783785</v>
      </c>
    </row>
    <row r="25" spans="1:6" ht="16.5" customHeight="1" thickBot="1">
      <c r="A25" s="112" t="s">
        <v>60</v>
      </c>
      <c r="B25" s="23" t="s">
        <v>31</v>
      </c>
      <c r="C25" s="23" t="s">
        <v>692</v>
      </c>
      <c r="D25" s="210">
        <v>0.036585365853658534</v>
      </c>
      <c r="E25" s="23" t="s">
        <v>692</v>
      </c>
      <c r="F25" s="60">
        <v>20.242914979757085</v>
      </c>
    </row>
    <row r="26" spans="1:6" ht="16.5" customHeight="1">
      <c r="A26" s="169" t="s">
        <v>195</v>
      </c>
      <c r="B26" s="93" t="s">
        <v>192</v>
      </c>
      <c r="C26" s="213">
        <v>175</v>
      </c>
      <c r="D26" s="209">
        <v>0.03166847629388346</v>
      </c>
      <c r="E26" s="93">
        <v>145</v>
      </c>
      <c r="F26" s="170">
        <v>8.596668050038538</v>
      </c>
    </row>
    <row r="27" spans="1:6" ht="16.5" customHeight="1">
      <c r="A27" s="112" t="s">
        <v>195</v>
      </c>
      <c r="B27" s="23" t="s">
        <v>193</v>
      </c>
      <c r="C27" s="214">
        <v>121</v>
      </c>
      <c r="D27" s="210">
        <v>0.03540081919251024</v>
      </c>
      <c r="E27" s="23">
        <v>67</v>
      </c>
      <c r="F27" s="60">
        <v>6.505485969511603</v>
      </c>
    </row>
    <row r="28" spans="1:6" ht="16.5" customHeight="1" thickBot="1">
      <c r="A28" s="171" t="s">
        <v>195</v>
      </c>
      <c r="B28" s="172" t="s">
        <v>194</v>
      </c>
      <c r="C28" s="215">
        <v>179</v>
      </c>
      <c r="D28" s="211">
        <v>0.03538948200869909</v>
      </c>
      <c r="E28" s="172">
        <v>105</v>
      </c>
      <c r="F28" s="173">
        <v>6.8861490031479535</v>
      </c>
    </row>
    <row r="29" spans="1:6" ht="16.5" customHeight="1" thickBot="1">
      <c r="A29" s="113">
        <v>974</v>
      </c>
      <c r="B29" s="25" t="s">
        <v>39</v>
      </c>
      <c r="C29" s="25">
        <v>475</v>
      </c>
      <c r="D29" s="226">
        <v>0.03392372518211684</v>
      </c>
      <c r="E29" s="25">
        <v>317</v>
      </c>
      <c r="F29" s="232">
        <v>7.473947281557977</v>
      </c>
    </row>
    <row r="30" ht="12.75">
      <c r="C30" s="4"/>
    </row>
    <row r="31" ht="12.75">
      <c r="A31" s="59" t="s">
        <v>691</v>
      </c>
    </row>
    <row r="33" spans="1:4" ht="12.75">
      <c r="A33" s="282" t="s">
        <v>694</v>
      </c>
      <c r="D33" s="72" t="s">
        <v>114</v>
      </c>
    </row>
    <row r="34" spans="1:6" ht="12.75">
      <c r="A34" s="72"/>
      <c r="C34" s="238"/>
      <c r="D34" s="238"/>
      <c r="E34" s="238"/>
      <c r="F34" s="238"/>
    </row>
    <row r="35" spans="1:2" ht="12.75">
      <c r="A35" s="71" t="s">
        <v>43</v>
      </c>
      <c r="B35" s="71" t="s">
        <v>162</v>
      </c>
    </row>
    <row r="36" spans="2:16" ht="12.75">
      <c r="B36" s="3"/>
      <c r="G36" s="3"/>
      <c r="H36" s="3"/>
      <c r="I36" s="3"/>
      <c r="J36" s="3"/>
      <c r="K36" s="3"/>
      <c r="L36" s="3"/>
      <c r="M36" s="3"/>
      <c r="N36" s="3"/>
      <c r="O36" s="3"/>
      <c r="P36" s="3"/>
    </row>
    <row r="37" spans="1:16" ht="15">
      <c r="A37" s="96" t="s">
        <v>69</v>
      </c>
      <c r="C37" s="7"/>
      <c r="D37" s="7"/>
      <c r="E37" s="7"/>
      <c r="F37" s="7"/>
      <c r="G37"/>
      <c r="H37"/>
      <c r="I37"/>
      <c r="J37"/>
      <c r="K37"/>
      <c r="L37"/>
      <c r="M37"/>
      <c r="N37"/>
      <c r="O37"/>
      <c r="P37" s="3"/>
    </row>
    <row r="38" spans="1:16" ht="12.75" customHeight="1">
      <c r="A38" s="309" t="s">
        <v>163</v>
      </c>
      <c r="B38" s="309"/>
      <c r="C38" s="309"/>
      <c r="D38" s="309"/>
      <c r="E38" s="309"/>
      <c r="F38" s="309"/>
      <c r="G38" s="309"/>
      <c r="H38" s="309"/>
      <c r="I38" s="309"/>
      <c r="J38" s="309"/>
      <c r="K38" s="309"/>
      <c r="L38" s="309"/>
      <c r="M38" s="309"/>
      <c r="N38" s="309"/>
      <c r="O38" s="309"/>
      <c r="P38" s="3"/>
    </row>
    <row r="39" spans="1:16" ht="25.5" customHeight="1">
      <c r="A39" s="309" t="s">
        <v>214</v>
      </c>
      <c r="B39" s="309"/>
      <c r="C39" s="309"/>
      <c r="D39" s="309"/>
      <c r="E39" s="309"/>
      <c r="F39" s="309"/>
      <c r="G39" s="309"/>
      <c r="H39" s="309"/>
      <c r="I39" s="309"/>
      <c r="J39" s="309"/>
      <c r="K39" s="309"/>
      <c r="L39" s="309"/>
      <c r="M39" s="309"/>
      <c r="N39" s="309"/>
      <c r="O39" s="309"/>
      <c r="P39" s="309"/>
    </row>
  </sheetData>
  <sheetProtection password="807C" sheet="1"/>
  <mergeCells count="2">
    <mergeCell ref="A38:O38"/>
    <mergeCell ref="A39:P39"/>
  </mergeCells>
  <hyperlinks>
    <hyperlink ref="B1" location="'INDIC Santé générale'!B1" tooltip="Libellé de la commune" display="COMMUNE"/>
    <hyperlink ref="A1" location="'INDIC Santé générale'!A1" tooltip="Code INSEE de la commune" display="CODE_INSEE"/>
    <hyperlink ref="C1" location="'INDIC Santé générale'!C1" tooltip="Nombre de naissances chez des mères mineures en 2013" display="NAISMIN_2013"/>
    <hyperlink ref="D1" location="'INDIC Santé générale'!D1" tooltip="Nombre de naissances chez des mères mineures en 2012 (pour 100 naissances vivantes)" display="TAUXMIN_2013"/>
    <hyperlink ref="E1" location="'INDIC Santé générale'!E1" tooltip="Nombre de décès d'enfants de moins de un an sur la période 2011-2013" display="DCINF_1113"/>
    <hyperlink ref="F1" location="'INDIC Santé générale'!F1" tooltip="Taux de mortalité infantile sur la période 2011-2013 (pour 1 000 naissances vivantes)" display="TAUXINF_1113"/>
    <hyperlink ref="D33" location="'DOC Santé'!A1" display="DOC Santé"/>
    <hyperlink ref="A35" location="Sommaire!A1" display="vers SOMMAIRE"/>
    <hyperlink ref="B35" location="Définitions!B121"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headerFooter>
    <oddHeader>&amp;C&amp;A</oddHeader>
  </headerFooter>
</worksheet>
</file>

<file path=xl/worksheets/sheet17.xml><?xml version="1.0" encoding="utf-8"?>
<worksheet xmlns="http://schemas.openxmlformats.org/spreadsheetml/2006/main" xmlns:r="http://schemas.openxmlformats.org/officeDocument/2006/relationships">
  <sheetPr>
    <tabColor rgb="FFCCFFFF"/>
    <pageSetUpPr fitToPage="1"/>
  </sheetPr>
  <dimension ref="A1:P39"/>
  <sheetViews>
    <sheetView zoomScalePageLayoutView="0" workbookViewId="0" topLeftCell="A1">
      <pane xSplit="2" ySplit="1" topLeftCell="E9" activePane="bottomRight" state="frozen"/>
      <selection pane="topLeft" activeCell="G21" sqref="G21"/>
      <selection pane="topRight" activeCell="G21" sqref="G21"/>
      <selection pane="bottomLeft" activeCell="G21" sqref="G21"/>
      <selection pane="bottomRight" activeCell="C2" sqref="C2:L29"/>
    </sheetView>
  </sheetViews>
  <sheetFormatPr defaultColWidth="11.421875" defaultRowHeight="15"/>
  <cols>
    <col min="1" max="1" width="15.140625" style="3" customWidth="1"/>
    <col min="2" max="2" width="24.140625" style="7" customWidth="1"/>
    <col min="3" max="3" width="10.8515625" style="3" bestFit="1" customWidth="1"/>
    <col min="4" max="4" width="12.00390625" style="3" bestFit="1" customWidth="1"/>
    <col min="5" max="5" width="11.7109375" style="3" bestFit="1" customWidth="1"/>
    <col min="6" max="6" width="10.8515625" style="3" bestFit="1" customWidth="1"/>
    <col min="7" max="7" width="12.00390625" style="3" bestFit="1" customWidth="1"/>
    <col min="8" max="8" width="11.7109375" style="3" bestFit="1" customWidth="1"/>
    <col min="9" max="10" width="15.28125" style="7" bestFit="1" customWidth="1"/>
    <col min="11" max="11" width="8.421875" style="7" bestFit="1" customWidth="1"/>
    <col min="12" max="12" width="13.8515625" style="7" bestFit="1" customWidth="1"/>
    <col min="13" max="16384" width="11.421875" style="7" customWidth="1"/>
  </cols>
  <sheetData>
    <row r="1" spans="1:12" ht="16.5" customHeight="1" thickBot="1">
      <c r="A1" s="22" t="s">
        <v>38</v>
      </c>
      <c r="B1" s="22" t="s">
        <v>37</v>
      </c>
      <c r="C1" s="22" t="s">
        <v>596</v>
      </c>
      <c r="D1" s="22" t="s">
        <v>597</v>
      </c>
      <c r="E1" s="22" t="s">
        <v>598</v>
      </c>
      <c r="F1" s="22" t="s">
        <v>621</v>
      </c>
      <c r="G1" s="22" t="s">
        <v>622</v>
      </c>
      <c r="H1" s="22" t="s">
        <v>623</v>
      </c>
      <c r="I1" s="22" t="s">
        <v>599</v>
      </c>
      <c r="J1" s="22" t="s">
        <v>624</v>
      </c>
      <c r="K1" s="22" t="s">
        <v>625</v>
      </c>
      <c r="L1" s="22" t="s">
        <v>626</v>
      </c>
    </row>
    <row r="2" spans="1:12" ht="16.5" customHeight="1">
      <c r="A2" s="112" t="s">
        <v>0</v>
      </c>
      <c r="B2" s="23" t="s">
        <v>1</v>
      </c>
      <c r="C2" s="24">
        <v>801</v>
      </c>
      <c r="D2" s="24">
        <v>333</v>
      </c>
      <c r="E2" s="24">
        <v>468</v>
      </c>
      <c r="F2" s="24">
        <v>2715</v>
      </c>
      <c r="G2" s="24">
        <v>1213</v>
      </c>
      <c r="H2" s="24">
        <v>1502</v>
      </c>
      <c r="I2" s="24">
        <v>7.482484820177487</v>
      </c>
      <c r="J2" s="93">
        <v>25.3619803829986</v>
      </c>
      <c r="K2" s="252" t="s">
        <v>197</v>
      </c>
      <c r="L2" s="252" t="s">
        <v>197</v>
      </c>
    </row>
    <row r="3" spans="1:12" ht="16.5" customHeight="1">
      <c r="A3" s="112" t="s">
        <v>2</v>
      </c>
      <c r="B3" s="23" t="s">
        <v>3</v>
      </c>
      <c r="C3" s="24">
        <v>1468</v>
      </c>
      <c r="D3" s="24">
        <v>618</v>
      </c>
      <c r="E3" s="24">
        <v>850</v>
      </c>
      <c r="F3" s="24">
        <v>4118</v>
      </c>
      <c r="G3" s="24">
        <v>1840</v>
      </c>
      <c r="H3" s="24">
        <v>2278</v>
      </c>
      <c r="I3" s="24">
        <v>12.400743368812304</v>
      </c>
      <c r="J3" s="23">
        <v>34.78628146646395</v>
      </c>
      <c r="K3" s="253" t="s">
        <v>197</v>
      </c>
      <c r="L3" s="253" t="s">
        <v>197</v>
      </c>
    </row>
    <row r="4" spans="1:12" ht="16.5" customHeight="1">
      <c r="A4" s="112" t="s">
        <v>4</v>
      </c>
      <c r="B4" s="23" t="s">
        <v>5</v>
      </c>
      <c r="C4" s="24">
        <v>347</v>
      </c>
      <c r="D4" s="24">
        <v>142</v>
      </c>
      <c r="E4" s="24">
        <v>205</v>
      </c>
      <c r="F4" s="24">
        <v>1697</v>
      </c>
      <c r="G4" s="24">
        <v>806</v>
      </c>
      <c r="H4" s="24">
        <v>891</v>
      </c>
      <c r="I4" s="24">
        <v>5.521081941129679</v>
      </c>
      <c r="J4" s="23">
        <v>27.000795544948314</v>
      </c>
      <c r="K4" s="253" t="s">
        <v>197</v>
      </c>
      <c r="L4" s="253" t="s">
        <v>197</v>
      </c>
    </row>
    <row r="5" spans="1:12" ht="16.5" customHeight="1">
      <c r="A5" s="112" t="s">
        <v>6</v>
      </c>
      <c r="B5" s="23" t="s">
        <v>7</v>
      </c>
      <c r="C5" s="24">
        <v>994</v>
      </c>
      <c r="D5" s="24">
        <v>454</v>
      </c>
      <c r="E5" s="24">
        <v>540</v>
      </c>
      <c r="F5" s="24">
        <v>3437</v>
      </c>
      <c r="G5" s="24">
        <v>1603</v>
      </c>
      <c r="H5" s="24">
        <v>1834</v>
      </c>
      <c r="I5" s="24">
        <v>7.346637102734654</v>
      </c>
      <c r="J5" s="23">
        <v>25.40280857354025</v>
      </c>
      <c r="K5" s="253" t="s">
        <v>197</v>
      </c>
      <c r="L5" s="253" t="s">
        <v>197</v>
      </c>
    </row>
    <row r="6" spans="1:12" ht="16.5" customHeight="1">
      <c r="A6" s="112" t="s">
        <v>8</v>
      </c>
      <c r="B6" s="23" t="s">
        <v>9</v>
      </c>
      <c r="C6" s="24">
        <v>1440</v>
      </c>
      <c r="D6" s="24">
        <v>643</v>
      </c>
      <c r="E6" s="24">
        <v>797</v>
      </c>
      <c r="F6" s="24">
        <v>3929</v>
      </c>
      <c r="G6" s="24">
        <v>1842</v>
      </c>
      <c r="H6" s="24">
        <v>2087</v>
      </c>
      <c r="I6" s="24">
        <v>12.44275468763501</v>
      </c>
      <c r="J6" s="23">
        <v>33.94971053313747</v>
      </c>
      <c r="K6" s="253" t="s">
        <v>197</v>
      </c>
      <c r="L6" s="253" t="s">
        <v>197</v>
      </c>
    </row>
    <row r="7" spans="1:12" ht="16.5" customHeight="1">
      <c r="A7" s="112" t="s">
        <v>10</v>
      </c>
      <c r="B7" s="23" t="s">
        <v>11</v>
      </c>
      <c r="C7" s="24">
        <v>755</v>
      </c>
      <c r="D7" s="24">
        <v>322</v>
      </c>
      <c r="E7" s="24">
        <v>433</v>
      </c>
      <c r="F7" s="24">
        <v>1842</v>
      </c>
      <c r="G7" s="24">
        <v>835</v>
      </c>
      <c r="H7" s="24">
        <v>1007</v>
      </c>
      <c r="I7" s="24">
        <v>14.101606275681732</v>
      </c>
      <c r="J7" s="23">
        <v>34.40418378782219</v>
      </c>
      <c r="K7" s="253" t="s">
        <v>197</v>
      </c>
      <c r="L7" s="253" t="s">
        <v>197</v>
      </c>
    </row>
    <row r="8" spans="1:12" ht="16.5" customHeight="1">
      <c r="A8" s="112" t="s">
        <v>45</v>
      </c>
      <c r="B8" s="23" t="s">
        <v>12</v>
      </c>
      <c r="C8" s="24">
        <v>8243</v>
      </c>
      <c r="D8" s="24">
        <v>3403</v>
      </c>
      <c r="E8" s="24">
        <v>4840</v>
      </c>
      <c r="F8" s="24">
        <v>16710</v>
      </c>
      <c r="G8" s="24">
        <v>7407</v>
      </c>
      <c r="H8" s="24">
        <v>9303</v>
      </c>
      <c r="I8" s="24">
        <v>21.94738803983171</v>
      </c>
      <c r="J8" s="23">
        <v>44.49118696416206</v>
      </c>
      <c r="K8" s="253" t="s">
        <v>197</v>
      </c>
      <c r="L8" s="253" t="s">
        <v>197</v>
      </c>
    </row>
    <row r="9" spans="1:12" ht="16.5" customHeight="1">
      <c r="A9" s="112" t="s">
        <v>13</v>
      </c>
      <c r="B9" s="23" t="s">
        <v>14</v>
      </c>
      <c r="C9" s="24">
        <v>3050</v>
      </c>
      <c r="D9" s="24">
        <v>1296</v>
      </c>
      <c r="E9" s="24">
        <v>1754</v>
      </c>
      <c r="F9" s="24">
        <v>7438</v>
      </c>
      <c r="G9" s="24">
        <v>3279</v>
      </c>
      <c r="H9" s="24">
        <v>4159</v>
      </c>
      <c r="I9" s="24">
        <v>9.867037624146741</v>
      </c>
      <c r="J9" s="23">
        <v>24.062631425706055</v>
      </c>
      <c r="K9" s="253" t="s">
        <v>197</v>
      </c>
      <c r="L9" s="253" t="s">
        <v>197</v>
      </c>
    </row>
    <row r="10" spans="1:12" ht="16.5" customHeight="1">
      <c r="A10" s="112" t="s">
        <v>46</v>
      </c>
      <c r="B10" s="23" t="s">
        <v>15</v>
      </c>
      <c r="C10" s="24">
        <v>12978</v>
      </c>
      <c r="D10" s="24">
        <v>5659</v>
      </c>
      <c r="E10" s="24">
        <v>7319</v>
      </c>
      <c r="F10" s="24">
        <v>22949</v>
      </c>
      <c r="G10" s="24">
        <v>10396</v>
      </c>
      <c r="H10" s="24">
        <v>12553</v>
      </c>
      <c r="I10" s="24">
        <v>23.557814485387567</v>
      </c>
      <c r="J10" s="23">
        <v>41.65728807406066</v>
      </c>
      <c r="K10" s="253" t="s">
        <v>197</v>
      </c>
      <c r="L10" s="253" t="s">
        <v>197</v>
      </c>
    </row>
    <row r="11" spans="1:12" ht="16.5" customHeight="1">
      <c r="A11" s="112" t="s">
        <v>47</v>
      </c>
      <c r="B11" s="23" t="s">
        <v>16</v>
      </c>
      <c r="C11" s="24">
        <v>8934</v>
      </c>
      <c r="D11" s="24">
        <v>4001</v>
      </c>
      <c r="E11" s="24">
        <v>4933</v>
      </c>
      <c r="F11" s="24">
        <v>15851</v>
      </c>
      <c r="G11" s="24">
        <v>7179</v>
      </c>
      <c r="H11" s="24">
        <v>8672</v>
      </c>
      <c r="I11" s="24">
        <v>25.00209890017628</v>
      </c>
      <c r="J11" s="23">
        <v>44.359555592869285</v>
      </c>
      <c r="K11" s="253" t="s">
        <v>197</v>
      </c>
      <c r="L11" s="253" t="s">
        <v>197</v>
      </c>
    </row>
    <row r="12" spans="1:12" ht="16.5" customHeight="1">
      <c r="A12" s="112" t="s">
        <v>48</v>
      </c>
      <c r="B12" s="23" t="s">
        <v>17</v>
      </c>
      <c r="C12" s="24">
        <v>24157</v>
      </c>
      <c r="D12" s="24">
        <v>10507</v>
      </c>
      <c r="E12" s="24">
        <v>13650</v>
      </c>
      <c r="F12" s="24">
        <v>43306</v>
      </c>
      <c r="G12" s="24">
        <v>19356</v>
      </c>
      <c r="H12" s="24">
        <v>23950</v>
      </c>
      <c r="I12" s="24">
        <v>16.620226079657655</v>
      </c>
      <c r="J12" s="23">
        <v>29.79490460759425</v>
      </c>
      <c r="K12" s="253" t="s">
        <v>197</v>
      </c>
      <c r="L12" s="253" t="s">
        <v>197</v>
      </c>
    </row>
    <row r="13" spans="1:12" ht="16.5" customHeight="1">
      <c r="A13" s="112" t="s">
        <v>49</v>
      </c>
      <c r="B13" s="23" t="s">
        <v>18</v>
      </c>
      <c r="C13" s="24">
        <v>5780</v>
      </c>
      <c r="D13" s="24">
        <v>2624</v>
      </c>
      <c r="E13" s="24">
        <v>3156</v>
      </c>
      <c r="F13" s="24">
        <v>15397</v>
      </c>
      <c r="G13" s="24">
        <v>7198</v>
      </c>
      <c r="H13" s="24">
        <v>8199</v>
      </c>
      <c r="I13" s="24">
        <v>15.878684651520548</v>
      </c>
      <c r="J13" s="23">
        <v>42.29828850855741</v>
      </c>
      <c r="K13" s="253" t="s">
        <v>197</v>
      </c>
      <c r="L13" s="253" t="s">
        <v>197</v>
      </c>
    </row>
    <row r="14" spans="1:12" ht="16.5" customHeight="1">
      <c r="A14" s="112" t="s">
        <v>50</v>
      </c>
      <c r="B14" s="23" t="s">
        <v>19</v>
      </c>
      <c r="C14" s="24">
        <v>3887</v>
      </c>
      <c r="D14" s="24">
        <v>1786</v>
      </c>
      <c r="E14" s="24">
        <v>2101</v>
      </c>
      <c r="F14" s="24">
        <v>11473</v>
      </c>
      <c r="G14" s="24">
        <v>5398</v>
      </c>
      <c r="H14" s="24">
        <v>6075</v>
      </c>
      <c r="I14" s="24">
        <v>12.209064924458964</v>
      </c>
      <c r="J14" s="23">
        <v>36.03668687376324</v>
      </c>
      <c r="K14" s="253" t="s">
        <v>197</v>
      </c>
      <c r="L14" s="253" t="s">
        <v>197</v>
      </c>
    </row>
    <row r="15" spans="1:12" ht="16.5" customHeight="1">
      <c r="A15" s="112" t="s">
        <v>51</v>
      </c>
      <c r="B15" s="23" t="s">
        <v>20</v>
      </c>
      <c r="C15" s="24">
        <v>11269</v>
      </c>
      <c r="D15" s="24">
        <v>4879</v>
      </c>
      <c r="E15" s="24">
        <v>6390</v>
      </c>
      <c r="F15" s="24">
        <v>23204</v>
      </c>
      <c r="G15" s="24">
        <v>10643</v>
      </c>
      <c r="H15" s="24">
        <v>12561</v>
      </c>
      <c r="I15" s="24">
        <v>21.455362412657323</v>
      </c>
      <c r="J15" s="23">
        <v>44.17874074215107</v>
      </c>
      <c r="K15" s="253" t="s">
        <v>197</v>
      </c>
      <c r="L15" s="253" t="s">
        <v>197</v>
      </c>
    </row>
    <row r="16" spans="1:12" ht="16.5" customHeight="1">
      <c r="A16" s="112" t="s">
        <v>52</v>
      </c>
      <c r="B16" s="23" t="s">
        <v>21</v>
      </c>
      <c r="C16" s="24">
        <v>14476.003476805941</v>
      </c>
      <c r="D16" s="24">
        <v>6464.003476805941</v>
      </c>
      <c r="E16" s="24">
        <v>8012</v>
      </c>
      <c r="F16" s="24">
        <v>33418</v>
      </c>
      <c r="G16" s="24">
        <v>15663</v>
      </c>
      <c r="H16" s="24">
        <v>17755</v>
      </c>
      <c r="I16" s="24">
        <v>13.930485658422118</v>
      </c>
      <c r="J16" s="23">
        <v>32.15866661534314</v>
      </c>
      <c r="K16" s="253" t="s">
        <v>197</v>
      </c>
      <c r="L16" s="253" t="s">
        <v>197</v>
      </c>
    </row>
    <row r="17" spans="1:12" ht="16.5" customHeight="1">
      <c r="A17" s="112" t="s">
        <v>53</v>
      </c>
      <c r="B17" s="23" t="s">
        <v>22</v>
      </c>
      <c r="C17" s="24">
        <v>14596</v>
      </c>
      <c r="D17" s="24">
        <v>6475</v>
      </c>
      <c r="E17" s="24">
        <v>8121</v>
      </c>
      <c r="F17" s="24">
        <v>29870</v>
      </c>
      <c r="G17" s="24">
        <v>13680</v>
      </c>
      <c r="H17" s="24">
        <v>16190</v>
      </c>
      <c r="I17" s="24">
        <v>18.164169445965467</v>
      </c>
      <c r="J17" s="23">
        <v>37.1720842251979</v>
      </c>
      <c r="K17" s="253" t="s">
        <v>197</v>
      </c>
      <c r="L17" s="253" t="s">
        <v>197</v>
      </c>
    </row>
    <row r="18" spans="1:12" ht="16.5" customHeight="1">
      <c r="A18" s="112" t="s">
        <v>54</v>
      </c>
      <c r="B18" s="23" t="s">
        <v>23</v>
      </c>
      <c r="C18" s="24">
        <v>540</v>
      </c>
      <c r="D18" s="24">
        <v>244</v>
      </c>
      <c r="E18" s="24">
        <v>296</v>
      </c>
      <c r="F18" s="24">
        <v>1919</v>
      </c>
      <c r="G18" s="24">
        <v>929</v>
      </c>
      <c r="H18" s="24">
        <v>990</v>
      </c>
      <c r="I18" s="24">
        <v>10.733452593917715</v>
      </c>
      <c r="J18" s="23">
        <v>38.14351023653351</v>
      </c>
      <c r="K18" s="253" t="s">
        <v>197</v>
      </c>
      <c r="L18" s="253" t="s">
        <v>197</v>
      </c>
    </row>
    <row r="19" spans="1:12" ht="16.5" customHeight="1">
      <c r="A19" s="112" t="s">
        <v>55</v>
      </c>
      <c r="B19" s="23" t="s">
        <v>24</v>
      </c>
      <c r="C19" s="24">
        <v>4662</v>
      </c>
      <c r="D19" s="24">
        <v>2008</v>
      </c>
      <c r="E19" s="24">
        <v>2654</v>
      </c>
      <c r="F19" s="24">
        <v>8941</v>
      </c>
      <c r="G19" s="24">
        <v>4003</v>
      </c>
      <c r="H19" s="24">
        <v>4938</v>
      </c>
      <c r="I19" s="24">
        <v>15.559708964688618</v>
      </c>
      <c r="J19" s="23">
        <v>29.84113210066086</v>
      </c>
      <c r="K19" s="253" t="s">
        <v>197</v>
      </c>
      <c r="L19" s="253" t="s">
        <v>197</v>
      </c>
    </row>
    <row r="20" spans="1:12" ht="16.5" customHeight="1">
      <c r="A20" s="112" t="s">
        <v>56</v>
      </c>
      <c r="B20" s="23" t="s">
        <v>25</v>
      </c>
      <c r="C20" s="24">
        <v>1034</v>
      </c>
      <c r="D20" s="24">
        <v>474</v>
      </c>
      <c r="E20" s="24">
        <v>560</v>
      </c>
      <c r="F20" s="24">
        <v>3081</v>
      </c>
      <c r="G20" s="24">
        <v>1475</v>
      </c>
      <c r="H20" s="24">
        <v>1606</v>
      </c>
      <c r="I20" s="24">
        <v>15.223792697290905</v>
      </c>
      <c r="J20" s="23">
        <v>45.362190812720776</v>
      </c>
      <c r="K20" s="253" t="s">
        <v>197</v>
      </c>
      <c r="L20" s="253" t="s">
        <v>197</v>
      </c>
    </row>
    <row r="21" spans="1:12" ht="16.5" customHeight="1">
      <c r="A21" s="112" t="s">
        <v>57</v>
      </c>
      <c r="B21" s="23" t="s">
        <v>26</v>
      </c>
      <c r="C21" s="24">
        <v>3230</v>
      </c>
      <c r="D21" s="24">
        <v>1358</v>
      </c>
      <c r="E21" s="24">
        <v>1872</v>
      </c>
      <c r="F21" s="24">
        <v>7509</v>
      </c>
      <c r="G21" s="24">
        <v>3367</v>
      </c>
      <c r="H21" s="24">
        <v>4142</v>
      </c>
      <c r="I21" s="24">
        <v>14.308496500398693</v>
      </c>
      <c r="J21" s="23">
        <v>33.26393195711882</v>
      </c>
      <c r="K21" s="253" t="s">
        <v>197</v>
      </c>
      <c r="L21" s="253" t="s">
        <v>197</v>
      </c>
    </row>
    <row r="22" spans="1:12" ht="16.5" customHeight="1">
      <c r="A22" s="112" t="s">
        <v>58</v>
      </c>
      <c r="B22" s="23" t="s">
        <v>27</v>
      </c>
      <c r="C22" s="24">
        <v>1245</v>
      </c>
      <c r="D22" s="24">
        <v>574</v>
      </c>
      <c r="E22" s="24">
        <v>671</v>
      </c>
      <c r="F22" s="24">
        <v>3580</v>
      </c>
      <c r="G22" s="24">
        <v>1772</v>
      </c>
      <c r="H22" s="24">
        <v>1808</v>
      </c>
      <c r="I22" s="24">
        <v>16.78349959557834</v>
      </c>
      <c r="J22" s="23">
        <v>48.260986788891934</v>
      </c>
      <c r="K22" s="253" t="s">
        <v>197</v>
      </c>
      <c r="L22" s="253" t="s">
        <v>197</v>
      </c>
    </row>
    <row r="23" spans="1:12" ht="16.5" customHeight="1">
      <c r="A23" s="112" t="s">
        <v>30</v>
      </c>
      <c r="B23" s="23" t="s">
        <v>28</v>
      </c>
      <c r="C23" s="24">
        <v>11195</v>
      </c>
      <c r="D23" s="24">
        <v>4977</v>
      </c>
      <c r="E23" s="24">
        <v>6218</v>
      </c>
      <c r="F23" s="24">
        <v>26885</v>
      </c>
      <c r="G23" s="24">
        <v>12253</v>
      </c>
      <c r="H23" s="24">
        <v>14632</v>
      </c>
      <c r="I23" s="24">
        <v>14.927064721725912</v>
      </c>
      <c r="J23" s="23">
        <v>35.84762260326942</v>
      </c>
      <c r="K23" s="253" t="s">
        <v>197</v>
      </c>
      <c r="L23" s="253" t="s">
        <v>197</v>
      </c>
    </row>
    <row r="24" spans="1:12" ht="16.5" customHeight="1">
      <c r="A24" s="112" t="s">
        <v>59</v>
      </c>
      <c r="B24" s="23" t="s">
        <v>29</v>
      </c>
      <c r="C24" s="24">
        <v>912</v>
      </c>
      <c r="D24" s="24">
        <v>396</v>
      </c>
      <c r="E24" s="24">
        <v>516</v>
      </c>
      <c r="F24" s="24">
        <v>2724</v>
      </c>
      <c r="G24" s="24">
        <v>1281</v>
      </c>
      <c r="H24" s="24">
        <v>1443</v>
      </c>
      <c r="I24" s="24">
        <v>12.621090506504299</v>
      </c>
      <c r="J24" s="23">
        <v>37.697204539164154</v>
      </c>
      <c r="K24" s="253" t="s">
        <v>197</v>
      </c>
      <c r="L24" s="253" t="s">
        <v>197</v>
      </c>
    </row>
    <row r="25" spans="1:12" ht="16.5" customHeight="1" thickBot="1">
      <c r="A25" s="112" t="s">
        <v>60</v>
      </c>
      <c r="B25" s="23" t="s">
        <v>31</v>
      </c>
      <c r="C25" s="24">
        <v>709</v>
      </c>
      <c r="D25" s="24">
        <v>337</v>
      </c>
      <c r="E25" s="24">
        <v>372</v>
      </c>
      <c r="F25" s="24">
        <v>2446</v>
      </c>
      <c r="G25" s="24">
        <v>1201</v>
      </c>
      <c r="H25" s="24">
        <v>1245</v>
      </c>
      <c r="I25" s="24">
        <v>12.608927618708826</v>
      </c>
      <c r="J25" s="23">
        <v>43.499911079494765</v>
      </c>
      <c r="K25" s="253" t="s">
        <v>197</v>
      </c>
      <c r="L25" s="253" t="s">
        <v>197</v>
      </c>
    </row>
    <row r="26" spans="1:12" ht="16.5" customHeight="1">
      <c r="A26" s="169" t="s">
        <v>195</v>
      </c>
      <c r="B26" s="93" t="s">
        <v>192</v>
      </c>
      <c r="C26" s="202">
        <v>58463</v>
      </c>
      <c r="D26" s="93">
        <v>25521</v>
      </c>
      <c r="E26" s="202">
        <v>32942</v>
      </c>
      <c r="F26" s="93">
        <v>111177</v>
      </c>
      <c r="G26" s="93">
        <v>50223</v>
      </c>
      <c r="H26" s="202">
        <v>60954</v>
      </c>
      <c r="I26" s="93">
        <v>18.263523560798234</v>
      </c>
      <c r="J26" s="93">
        <v>34.73109075686956</v>
      </c>
      <c r="K26" s="254" t="s">
        <v>197</v>
      </c>
      <c r="L26" s="252" t="s">
        <v>197</v>
      </c>
    </row>
    <row r="27" spans="1:12" ht="16.5" customHeight="1">
      <c r="A27" s="112" t="s">
        <v>195</v>
      </c>
      <c r="B27" s="23" t="s">
        <v>193</v>
      </c>
      <c r="C27" s="203">
        <v>30568.00347680594</v>
      </c>
      <c r="D27" s="23">
        <v>13345.003476805941</v>
      </c>
      <c r="E27" s="203">
        <v>17223</v>
      </c>
      <c r="F27" s="23">
        <v>71763</v>
      </c>
      <c r="G27" s="23">
        <v>33028</v>
      </c>
      <c r="H27" s="203">
        <v>38735</v>
      </c>
      <c r="I27" s="23">
        <v>14.456511046122886</v>
      </c>
      <c r="J27" s="23">
        <v>33.93884075517383</v>
      </c>
      <c r="K27" s="255" t="s">
        <v>197</v>
      </c>
      <c r="L27" s="253" t="s">
        <v>197</v>
      </c>
    </row>
    <row r="28" spans="1:12" ht="16.5" customHeight="1" thickBot="1">
      <c r="A28" s="171" t="s">
        <v>195</v>
      </c>
      <c r="B28" s="172" t="s">
        <v>194</v>
      </c>
      <c r="C28" s="204">
        <v>47671</v>
      </c>
      <c r="D28" s="172">
        <v>21108</v>
      </c>
      <c r="E28" s="204">
        <v>26563</v>
      </c>
      <c r="F28" s="172">
        <v>111499</v>
      </c>
      <c r="G28" s="172">
        <v>51368</v>
      </c>
      <c r="H28" s="204">
        <v>60131</v>
      </c>
      <c r="I28" s="172">
        <v>16.049490783604075</v>
      </c>
      <c r="J28" s="172">
        <v>37.53859102769128</v>
      </c>
      <c r="K28" s="256" t="s">
        <v>197</v>
      </c>
      <c r="L28" s="257" t="s">
        <v>197</v>
      </c>
    </row>
    <row r="29" spans="1:12" ht="16.5" customHeight="1" thickBot="1">
      <c r="A29" s="113">
        <v>974</v>
      </c>
      <c r="B29" s="25" t="s">
        <v>39</v>
      </c>
      <c r="C29" s="205">
        <v>136702.00347680593</v>
      </c>
      <c r="D29" s="205">
        <v>59974.00347680594</v>
      </c>
      <c r="E29" s="205">
        <v>76728</v>
      </c>
      <c r="F29" s="25">
        <v>294439</v>
      </c>
      <c r="G29" s="205">
        <v>134619</v>
      </c>
      <c r="H29" s="205">
        <v>159820</v>
      </c>
      <c r="I29" s="25">
        <v>16.49832707687069</v>
      </c>
      <c r="J29" s="25">
        <v>35.53533088497082</v>
      </c>
      <c r="K29" s="258" t="s">
        <v>197</v>
      </c>
      <c r="L29" s="259" t="s">
        <v>197</v>
      </c>
    </row>
    <row r="31" ht="12.75">
      <c r="A31" s="59" t="s">
        <v>225</v>
      </c>
    </row>
    <row r="33" spans="1:4" ht="12.75">
      <c r="A33" s="282" t="s">
        <v>694</v>
      </c>
      <c r="C33" s="238"/>
      <c r="D33" s="72" t="s">
        <v>114</v>
      </c>
    </row>
    <row r="34" spans="1:8" ht="12.75">
      <c r="A34" s="282"/>
      <c r="C34" s="238"/>
      <c r="D34" s="72"/>
      <c r="E34" s="238"/>
      <c r="F34" s="238"/>
      <c r="G34" s="238"/>
      <c r="H34" s="238"/>
    </row>
    <row r="35" spans="1:2" ht="12.75">
      <c r="A35" s="71" t="s">
        <v>43</v>
      </c>
      <c r="B35" s="71" t="s">
        <v>162</v>
      </c>
    </row>
    <row r="36" spans="2:16" ht="12.75">
      <c r="B36" s="3"/>
      <c r="I36" s="3"/>
      <c r="J36" s="3"/>
      <c r="K36" s="3"/>
      <c r="L36" s="3"/>
      <c r="M36" s="3"/>
      <c r="N36" s="3"/>
      <c r="O36" s="3"/>
      <c r="P36" s="3"/>
    </row>
    <row r="37" spans="1:16" ht="15">
      <c r="A37" s="96" t="s">
        <v>69</v>
      </c>
      <c r="C37" s="7"/>
      <c r="D37" s="7"/>
      <c r="E37" s="7"/>
      <c r="F37" s="7"/>
      <c r="G37"/>
      <c r="H37"/>
      <c r="I37"/>
      <c r="J37"/>
      <c r="K37"/>
      <c r="L37"/>
      <c r="M37"/>
      <c r="N37"/>
      <c r="O37"/>
      <c r="P37" s="3"/>
    </row>
    <row r="38" spans="1:16" ht="12.75">
      <c r="A38" s="309" t="s">
        <v>163</v>
      </c>
      <c r="B38" s="309"/>
      <c r="C38" s="309"/>
      <c r="D38" s="309"/>
      <c r="E38" s="309"/>
      <c r="F38" s="309"/>
      <c r="G38" s="309"/>
      <c r="H38" s="309"/>
      <c r="I38" s="309"/>
      <c r="J38" s="309"/>
      <c r="K38" s="309"/>
      <c r="L38" s="309"/>
      <c r="M38" s="309"/>
      <c r="N38" s="309"/>
      <c r="O38" s="309"/>
      <c r="P38" s="3"/>
    </row>
    <row r="39" spans="1:16" ht="25.5" customHeight="1">
      <c r="A39" s="309" t="s">
        <v>214</v>
      </c>
      <c r="B39" s="309"/>
      <c r="C39" s="309"/>
      <c r="D39" s="309"/>
      <c r="E39" s="309"/>
      <c r="F39" s="309"/>
      <c r="G39" s="309"/>
      <c r="H39" s="309"/>
      <c r="I39" s="309"/>
      <c r="J39" s="309"/>
      <c r="K39" s="309"/>
      <c r="L39" s="309"/>
      <c r="M39" s="309"/>
      <c r="N39" s="309"/>
      <c r="O39" s="309"/>
      <c r="P39" s="310"/>
    </row>
  </sheetData>
  <sheetProtection password="807C" sheet="1"/>
  <mergeCells count="2">
    <mergeCell ref="A38:O38"/>
    <mergeCell ref="A39:P39"/>
  </mergeCells>
  <hyperlinks>
    <hyperlink ref="B1" location="'INDIC Accès aux soins'!B1" tooltip="Libellé de la commune" display="COMMUNE"/>
    <hyperlink ref="A1" location="'INDIC Accès aux soins'!A1" tooltip="Code INSEE de la commune" display="CODE_INSEE"/>
    <hyperlink ref="A35" location="Sommaire!A1" display="vers SOMMAIRE"/>
    <hyperlink ref="C1" location="'INDIC Accès aux soins'!C1" tooltip="Bénéficiaires de la CMU de base au 1er janvier 2014" display="CMUB_2013"/>
    <hyperlink ref="D1" location="'INDIC Accès aux soins'!D1" tooltip="Bénéficiaires Hommes de la CMU de base au 1er janvier 2014" display="CMUBH_2013"/>
    <hyperlink ref="E1" location="'INDIC Accès aux soins'!E1" tooltip="Bénéficiaires Femmes de la CMU de base au 1er janvier 2014" display="CMUBF_2013"/>
    <hyperlink ref="F1" location="'INDIC Accès aux soins'!F1" tooltip="Bénéficiaires de la CMU complémentaire au 1er janvier 2013" display="CMUC_2014"/>
    <hyperlink ref="G1" location="'INDIC Accès aux soins'!G1" tooltip="Bénéficiaires Hommes de la CMU complémentaire au 1er janvier 2013" display="CMUCH_2014"/>
    <hyperlink ref="H1" location="'INDIC Accès aux soins'!H1" tooltip="Bénéficiaires Femmes de la CMU complémentaire au 1er janvier 2013" display="CMUCF_2014"/>
    <hyperlink ref="I1" location="'INDIC Accès aux soins'!I1" tooltip="Nombre de bénéficiaires de la CMU de base au 1er janvier 2014 (pour 100 habitants)" display="TAUXCMUB_2014"/>
    <hyperlink ref="J1" location="'INDIC Accès aux soins'!J1" tooltip="Nombre de bénéficiaires de la CMU complémentaire au 1er janvier 2013 (pour 100 habitants)" display="TAUXCMUC_2014"/>
    <hyperlink ref="B35" location="Définitions!B121" display="DEFINITIONS"/>
    <hyperlink ref="L1" location="'INDIC Accès aux soins'!L1" tooltip="Nombre de bénéficiaires de l'ACS au 1er janvier 2013 (pour 100 habitants)" display="TAUXACS_2014"/>
    <hyperlink ref="K1" location="'INDIC Accès aux soins'!K1" tooltip="Nombre de bénéficiaires de l'ACS au 1er janvier 2013" display="ACS_204"/>
    <hyperlink ref="D33" location="'DOC Santé'!A1" display="DOC Santé"/>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headerFooter>
    <oddHeader>&amp;C&amp;A</oddHeader>
  </headerFooter>
</worksheet>
</file>

<file path=xl/worksheets/sheet18.xml><?xml version="1.0" encoding="utf-8"?>
<worksheet xmlns="http://schemas.openxmlformats.org/spreadsheetml/2006/main" xmlns:r="http://schemas.openxmlformats.org/officeDocument/2006/relationships">
  <sheetPr>
    <tabColor rgb="FFCCFFFF"/>
    <pageSetUpPr fitToPage="1"/>
  </sheetPr>
  <dimension ref="A1:R40"/>
  <sheetViews>
    <sheetView zoomScale="90" zoomScaleNormal="90" zoomScalePageLayoutView="0" workbookViewId="0" topLeftCell="A1">
      <pane xSplit="2" ySplit="1" topLeftCell="C2" activePane="bottomRight" state="frozen"/>
      <selection pane="topLeft" activeCell="G21" sqref="G21"/>
      <selection pane="topRight" activeCell="G21" sqref="G21"/>
      <selection pane="bottomLeft" activeCell="G21" sqref="G21"/>
      <selection pane="bottomRight" activeCell="B42" sqref="B42"/>
    </sheetView>
  </sheetViews>
  <sheetFormatPr defaultColWidth="11.421875" defaultRowHeight="15"/>
  <cols>
    <col min="1" max="1" width="13.8515625" style="3" customWidth="1"/>
    <col min="2" max="2" width="26.57421875" style="7" customWidth="1"/>
    <col min="3" max="3" width="11.140625" style="3" bestFit="1" customWidth="1"/>
    <col min="4" max="4" width="12.28125" style="3" bestFit="1" customWidth="1"/>
    <col min="5" max="5" width="11.140625" style="75" bestFit="1" customWidth="1"/>
    <col min="6" max="6" width="12.28125" style="75" bestFit="1" customWidth="1"/>
    <col min="7" max="7" width="10.00390625" style="75" bestFit="1" customWidth="1"/>
    <col min="8" max="8" width="11.140625" style="75" bestFit="1" customWidth="1"/>
    <col min="9" max="9" width="10.8515625" style="118" bestFit="1" customWidth="1"/>
    <col min="10" max="10" width="12.00390625" style="118" bestFit="1" customWidth="1"/>
    <col min="11" max="11" width="11.00390625" style="118" bestFit="1" customWidth="1"/>
    <col min="12" max="12" width="12.140625" style="118" bestFit="1" customWidth="1"/>
    <col min="13" max="13" width="12.28125" style="118" bestFit="1" customWidth="1"/>
    <col min="14" max="14" width="13.421875" style="118" bestFit="1" customWidth="1"/>
    <col min="15" max="15" width="14.421875" style="118" bestFit="1" customWidth="1"/>
    <col min="16" max="16" width="15.57421875" style="119" bestFit="1" customWidth="1"/>
    <col min="17" max="17" width="15.421875" style="118" bestFit="1" customWidth="1"/>
    <col min="18" max="18" width="16.7109375" style="118" bestFit="1" customWidth="1"/>
    <col min="19" max="16384" width="11.421875" style="7" customWidth="1"/>
  </cols>
  <sheetData>
    <row r="1" spans="1:18" ht="16.5" customHeight="1" thickBot="1">
      <c r="A1" s="22" t="s">
        <v>38</v>
      </c>
      <c r="B1" s="22" t="s">
        <v>37</v>
      </c>
      <c r="C1" s="22" t="s">
        <v>396</v>
      </c>
      <c r="D1" s="22" t="s">
        <v>397</v>
      </c>
      <c r="E1" s="22" t="s">
        <v>398</v>
      </c>
      <c r="F1" s="275" t="s">
        <v>399</v>
      </c>
      <c r="G1" s="22" t="s">
        <v>400</v>
      </c>
      <c r="H1" s="22" t="s">
        <v>401</v>
      </c>
      <c r="I1" s="22" t="s">
        <v>402</v>
      </c>
      <c r="J1" s="22" t="s">
        <v>403</v>
      </c>
      <c r="K1" s="22" t="s">
        <v>404</v>
      </c>
      <c r="L1" s="22" t="s">
        <v>405</v>
      </c>
      <c r="M1" s="22" t="s">
        <v>406</v>
      </c>
      <c r="N1" s="22" t="s">
        <v>407</v>
      </c>
      <c r="O1" s="22" t="s">
        <v>408</v>
      </c>
      <c r="P1" s="22" t="s">
        <v>409</v>
      </c>
      <c r="Q1" s="22" t="s">
        <v>410</v>
      </c>
      <c r="R1" s="22" t="s">
        <v>411</v>
      </c>
    </row>
    <row r="2" spans="1:18" ht="16.5" customHeight="1">
      <c r="A2" s="141" t="s">
        <v>0</v>
      </c>
      <c r="B2" s="23" t="s">
        <v>1</v>
      </c>
      <c r="C2" s="23">
        <v>10</v>
      </c>
      <c r="D2" s="23">
        <v>93.41429238673517</v>
      </c>
      <c r="E2" s="23">
        <v>0</v>
      </c>
      <c r="F2" s="23">
        <v>0</v>
      </c>
      <c r="G2" s="23">
        <v>10</v>
      </c>
      <c r="H2" s="23">
        <v>93.41429238673517</v>
      </c>
      <c r="I2" s="23">
        <v>6</v>
      </c>
      <c r="J2" s="23">
        <v>56.048575432041105</v>
      </c>
      <c r="K2" s="23">
        <v>15</v>
      </c>
      <c r="L2" s="23">
        <v>140.12143858010276</v>
      </c>
      <c r="M2" s="23">
        <v>17</v>
      </c>
      <c r="N2" s="23">
        <v>158.8042970574498</v>
      </c>
      <c r="O2" s="23">
        <v>8</v>
      </c>
      <c r="P2" s="23">
        <v>74.73143390938813</v>
      </c>
      <c r="Q2" s="23">
        <v>0</v>
      </c>
      <c r="R2" s="23">
        <v>0</v>
      </c>
    </row>
    <row r="3" spans="1:18" ht="16.5" customHeight="1">
      <c r="A3" s="141" t="s">
        <v>2</v>
      </c>
      <c r="B3" s="23" t="s">
        <v>3</v>
      </c>
      <c r="C3" s="23">
        <v>14</v>
      </c>
      <c r="D3" s="23">
        <v>118.26322013853692</v>
      </c>
      <c r="E3" s="23">
        <v>1</v>
      </c>
      <c r="F3" s="23">
        <v>8.447372867038352</v>
      </c>
      <c r="G3" s="23">
        <v>15</v>
      </c>
      <c r="H3" s="23">
        <v>126.71059300557532</v>
      </c>
      <c r="I3" s="23">
        <v>6</v>
      </c>
      <c r="J3" s="23">
        <v>50.68423720223013</v>
      </c>
      <c r="K3" s="23">
        <v>20</v>
      </c>
      <c r="L3" s="23">
        <v>168.9474573407671</v>
      </c>
      <c r="M3" s="23">
        <v>22</v>
      </c>
      <c r="N3" s="23">
        <v>185.8422030748438</v>
      </c>
      <c r="O3" s="23">
        <v>2</v>
      </c>
      <c r="P3" s="23">
        <v>16.89474573407671</v>
      </c>
      <c r="Q3" s="23">
        <v>0</v>
      </c>
      <c r="R3" s="23">
        <v>0</v>
      </c>
    </row>
    <row r="4" spans="1:18" ht="16.5" customHeight="1">
      <c r="A4" s="141" t="s">
        <v>4</v>
      </c>
      <c r="B4" s="23" t="s">
        <v>5</v>
      </c>
      <c r="C4" s="23">
        <v>5</v>
      </c>
      <c r="D4" s="23">
        <v>79.55449482895784</v>
      </c>
      <c r="E4" s="23">
        <v>0</v>
      </c>
      <c r="F4" s="23">
        <v>0</v>
      </c>
      <c r="G4" s="23">
        <v>5</v>
      </c>
      <c r="H4" s="23">
        <v>79.5544948289579</v>
      </c>
      <c r="I4" s="23">
        <v>2</v>
      </c>
      <c r="J4" s="23">
        <v>31.821797931583163</v>
      </c>
      <c r="K4" s="23">
        <v>11</v>
      </c>
      <c r="L4" s="23">
        <v>175.01988862370737</v>
      </c>
      <c r="M4" s="23">
        <v>11</v>
      </c>
      <c r="N4" s="23">
        <v>175.01988862370737</v>
      </c>
      <c r="O4" s="23">
        <v>4</v>
      </c>
      <c r="P4" s="23">
        <v>63.643595863166325</v>
      </c>
      <c r="Q4" s="23">
        <v>0</v>
      </c>
      <c r="R4" s="23">
        <v>0</v>
      </c>
    </row>
    <row r="5" spans="1:18" ht="16.5" customHeight="1">
      <c r="A5" s="141" t="s">
        <v>6</v>
      </c>
      <c r="B5" s="23" t="s">
        <v>7</v>
      </c>
      <c r="C5" s="23">
        <v>10</v>
      </c>
      <c r="D5" s="23">
        <v>73.90983000739098</v>
      </c>
      <c r="E5" s="23">
        <v>2</v>
      </c>
      <c r="F5" s="23">
        <v>14.781966001478196</v>
      </c>
      <c r="G5" s="23">
        <v>12</v>
      </c>
      <c r="H5" s="23">
        <v>88.69179600886908</v>
      </c>
      <c r="I5" s="23">
        <v>6.5</v>
      </c>
      <c r="J5" s="23">
        <v>48.04138950480408</v>
      </c>
      <c r="K5" s="23">
        <v>28</v>
      </c>
      <c r="L5" s="23">
        <v>206.9475240206945</v>
      </c>
      <c r="M5" s="23">
        <v>26</v>
      </c>
      <c r="N5" s="23">
        <v>192.16555801921632</v>
      </c>
      <c r="O5" s="23">
        <v>6</v>
      </c>
      <c r="P5" s="23">
        <v>44.34589800443454</v>
      </c>
      <c r="Q5" s="23">
        <v>2</v>
      </c>
      <c r="R5" s="23">
        <v>14.781966001478178</v>
      </c>
    </row>
    <row r="6" spans="1:18" ht="16.5" customHeight="1">
      <c r="A6" s="141" t="s">
        <v>8</v>
      </c>
      <c r="B6" s="23" t="s">
        <v>9</v>
      </c>
      <c r="C6" s="23">
        <v>11</v>
      </c>
      <c r="D6" s="23">
        <v>95.04882053054523</v>
      </c>
      <c r="E6" s="23">
        <v>0</v>
      </c>
      <c r="F6" s="23">
        <v>0</v>
      </c>
      <c r="G6" s="23">
        <v>11</v>
      </c>
      <c r="H6" s="23">
        <v>95.04882053054521</v>
      </c>
      <c r="I6" s="23">
        <v>5.5</v>
      </c>
      <c r="J6" s="23">
        <v>47.52441026527261</v>
      </c>
      <c r="K6" s="23">
        <v>23</v>
      </c>
      <c r="L6" s="23">
        <v>198.7384429275036</v>
      </c>
      <c r="M6" s="23">
        <v>20</v>
      </c>
      <c r="N6" s="23">
        <v>172.816037328264</v>
      </c>
      <c r="O6" s="23">
        <v>7</v>
      </c>
      <c r="P6" s="23">
        <v>60.485613064892405</v>
      </c>
      <c r="Q6" s="23">
        <v>0</v>
      </c>
      <c r="R6" s="23">
        <v>0</v>
      </c>
    </row>
    <row r="7" spans="1:18" ht="16.5" customHeight="1">
      <c r="A7" s="141" t="s">
        <v>10</v>
      </c>
      <c r="B7" s="23" t="s">
        <v>11</v>
      </c>
      <c r="C7" s="23">
        <v>3.5</v>
      </c>
      <c r="D7" s="23">
        <v>65.3716847217034</v>
      </c>
      <c r="E7" s="23">
        <v>0</v>
      </c>
      <c r="F7" s="23">
        <v>0</v>
      </c>
      <c r="G7" s="23">
        <v>3.5</v>
      </c>
      <c r="H7" s="23">
        <v>65.3716847217034</v>
      </c>
      <c r="I7" s="23">
        <v>0.5</v>
      </c>
      <c r="J7" s="23">
        <v>9.338812103100485</v>
      </c>
      <c r="K7" s="23">
        <v>7</v>
      </c>
      <c r="L7" s="23">
        <v>130.7433694434068</v>
      </c>
      <c r="M7" s="23">
        <v>2</v>
      </c>
      <c r="N7" s="23">
        <v>37.35524841240194</v>
      </c>
      <c r="O7" s="23">
        <v>0</v>
      </c>
      <c r="P7" s="23">
        <v>0</v>
      </c>
      <c r="Q7" s="23">
        <v>1</v>
      </c>
      <c r="R7" s="23">
        <v>18.67762420620097</v>
      </c>
    </row>
    <row r="8" spans="1:18" ht="16.5" customHeight="1">
      <c r="A8" s="141" t="s">
        <v>45</v>
      </c>
      <c r="B8" s="23" t="s">
        <v>12</v>
      </c>
      <c r="C8" s="23">
        <v>53.5</v>
      </c>
      <c r="D8" s="23">
        <v>142.44634964588104</v>
      </c>
      <c r="E8" s="23">
        <v>62.28333333333333</v>
      </c>
      <c r="F8" s="23">
        <v>165.8324014413263</v>
      </c>
      <c r="G8" s="23">
        <v>115.78333333333333</v>
      </c>
      <c r="H8" s="23">
        <v>308.27875108720707</v>
      </c>
      <c r="I8" s="23">
        <v>25</v>
      </c>
      <c r="J8" s="23">
        <v>66.56371478779482</v>
      </c>
      <c r="K8" s="23">
        <v>52</v>
      </c>
      <c r="L8" s="23">
        <v>138.45252675861323</v>
      </c>
      <c r="M8" s="23">
        <v>56</v>
      </c>
      <c r="N8" s="23">
        <v>149.1027211246604</v>
      </c>
      <c r="O8" s="23">
        <v>21</v>
      </c>
      <c r="P8" s="23">
        <v>55.913520421747656</v>
      </c>
      <c r="Q8" s="23">
        <v>1</v>
      </c>
      <c r="R8" s="23">
        <v>2.662548591511793</v>
      </c>
    </row>
    <row r="9" spans="1:18" ht="16.5" customHeight="1">
      <c r="A9" s="141" t="s">
        <v>13</v>
      </c>
      <c r="B9" s="23" t="s">
        <v>14</v>
      </c>
      <c r="C9" s="23">
        <v>23.5</v>
      </c>
      <c r="D9" s="23">
        <v>76.0247161204749</v>
      </c>
      <c r="E9" s="23">
        <v>1</v>
      </c>
      <c r="F9" s="23">
        <v>3.2350943029989323</v>
      </c>
      <c r="G9" s="23">
        <v>24.5</v>
      </c>
      <c r="H9" s="23">
        <v>79.25981042347382</v>
      </c>
      <c r="I9" s="23">
        <v>14</v>
      </c>
      <c r="J9" s="23">
        <v>45.29132024198505</v>
      </c>
      <c r="K9" s="23">
        <v>48</v>
      </c>
      <c r="L9" s="23">
        <v>155.28452654394872</v>
      </c>
      <c r="M9" s="23">
        <v>43</v>
      </c>
      <c r="N9" s="23">
        <v>139.10905502895406</v>
      </c>
      <c r="O9" s="23">
        <v>14</v>
      </c>
      <c r="P9" s="23">
        <v>45.29132024198505</v>
      </c>
      <c r="Q9" s="23">
        <v>2</v>
      </c>
      <c r="R9" s="23">
        <v>6.470188605997864</v>
      </c>
    </row>
    <row r="10" spans="1:18" ht="16.5" customHeight="1">
      <c r="A10" s="141" t="s">
        <v>46</v>
      </c>
      <c r="B10" s="23" t="s">
        <v>15</v>
      </c>
      <c r="C10" s="23">
        <v>46.5</v>
      </c>
      <c r="D10" s="23">
        <v>84.40733345434742</v>
      </c>
      <c r="E10" s="23">
        <v>18.5</v>
      </c>
      <c r="F10" s="23">
        <v>33.581412234525324</v>
      </c>
      <c r="G10" s="23">
        <v>65</v>
      </c>
      <c r="H10" s="23">
        <v>117.98874568887285</v>
      </c>
      <c r="I10" s="23">
        <v>22.5</v>
      </c>
      <c r="J10" s="23">
        <v>40.84225812307137</v>
      </c>
      <c r="K10" s="23">
        <v>107</v>
      </c>
      <c r="L10" s="23">
        <v>194.22762751860608</v>
      </c>
      <c r="M10" s="23">
        <v>58</v>
      </c>
      <c r="N10" s="23">
        <v>105.2822653839173</v>
      </c>
      <c r="O10" s="23">
        <v>10</v>
      </c>
      <c r="P10" s="23">
        <v>18.152114721365052</v>
      </c>
      <c r="Q10" s="23">
        <v>1</v>
      </c>
      <c r="R10" s="23">
        <v>1.8152114721365051</v>
      </c>
    </row>
    <row r="11" spans="1:18" ht="16.5" customHeight="1">
      <c r="A11" s="141" t="s">
        <v>47</v>
      </c>
      <c r="B11" s="23" t="s">
        <v>16</v>
      </c>
      <c r="C11" s="23">
        <v>28.666666666666668</v>
      </c>
      <c r="D11" s="23">
        <v>80.22462896109106</v>
      </c>
      <c r="E11" s="23">
        <v>18.81666666666667</v>
      </c>
      <c r="F11" s="23">
        <v>52.65907331225106</v>
      </c>
      <c r="G11" s="23">
        <v>47.483333333333334</v>
      </c>
      <c r="H11" s="23">
        <v>132.88370227334192</v>
      </c>
      <c r="I11" s="23">
        <v>15.5</v>
      </c>
      <c r="J11" s="23">
        <v>43.37727031035732</v>
      </c>
      <c r="K11" s="23">
        <v>79</v>
      </c>
      <c r="L11" s="23">
        <v>221.0841519044018</v>
      </c>
      <c r="M11" s="23">
        <v>27</v>
      </c>
      <c r="N11" s="23">
        <v>75.56040634707404</v>
      </c>
      <c r="O11" s="23">
        <v>12</v>
      </c>
      <c r="P11" s="23">
        <v>33.5824028209218</v>
      </c>
      <c r="Q11" s="23">
        <v>2</v>
      </c>
      <c r="R11" s="23">
        <v>5.5970671368203</v>
      </c>
    </row>
    <row r="12" spans="1:18" ht="16.5" customHeight="1">
      <c r="A12" s="141" t="s">
        <v>48</v>
      </c>
      <c r="B12" s="23" t="s">
        <v>17</v>
      </c>
      <c r="C12" s="23">
        <v>150.33333333333334</v>
      </c>
      <c r="D12" s="23">
        <v>103.43064069663174</v>
      </c>
      <c r="E12" s="23">
        <v>169.78333333333333</v>
      </c>
      <c r="F12" s="23">
        <v>116.81240984219374</v>
      </c>
      <c r="G12" s="23">
        <v>320.1166666666667</v>
      </c>
      <c r="H12" s="23">
        <v>220.24305053882554</v>
      </c>
      <c r="I12" s="23">
        <v>84</v>
      </c>
      <c r="J12" s="23">
        <v>57.79273050011354</v>
      </c>
      <c r="K12" s="23">
        <v>281</v>
      </c>
      <c r="L12" s="23">
        <v>193.3304436968084</v>
      </c>
      <c r="M12" s="23">
        <v>175</v>
      </c>
      <c r="N12" s="23">
        <v>120.40152187523655</v>
      </c>
      <c r="O12" s="23">
        <v>36</v>
      </c>
      <c r="P12" s="23">
        <v>24.768313071477234</v>
      </c>
      <c r="Q12" s="23">
        <v>12</v>
      </c>
      <c r="R12" s="23">
        <v>8.256104357159078</v>
      </c>
    </row>
    <row r="13" spans="1:18" ht="16.5" customHeight="1">
      <c r="A13" s="141" t="s">
        <v>49</v>
      </c>
      <c r="B13" s="23" t="s">
        <v>18</v>
      </c>
      <c r="C13" s="23">
        <v>30</v>
      </c>
      <c r="D13" s="23">
        <v>82.41531826048735</v>
      </c>
      <c r="E13" s="23">
        <v>10</v>
      </c>
      <c r="F13" s="23">
        <v>27.471772753495785</v>
      </c>
      <c r="G13" s="23">
        <v>40</v>
      </c>
      <c r="H13" s="23">
        <v>109.88709101398302</v>
      </c>
      <c r="I13" s="23">
        <v>21</v>
      </c>
      <c r="J13" s="23">
        <v>57.69072278234108</v>
      </c>
      <c r="K13" s="23">
        <v>76</v>
      </c>
      <c r="L13" s="23">
        <v>208.78547292656773</v>
      </c>
      <c r="M13" s="23">
        <v>59</v>
      </c>
      <c r="N13" s="23">
        <v>162.08345924562497</v>
      </c>
      <c r="O13" s="23">
        <v>16</v>
      </c>
      <c r="P13" s="23">
        <v>43.95483640559321</v>
      </c>
      <c r="Q13" s="23">
        <v>0</v>
      </c>
      <c r="R13" s="23">
        <v>0</v>
      </c>
    </row>
    <row r="14" spans="1:18" ht="16.5" customHeight="1">
      <c r="A14" s="141" t="s">
        <v>50</v>
      </c>
      <c r="B14" s="23" t="s">
        <v>19</v>
      </c>
      <c r="C14" s="23">
        <v>30.5</v>
      </c>
      <c r="D14" s="23">
        <v>95.80048371391777</v>
      </c>
      <c r="E14" s="23">
        <v>9.35</v>
      </c>
      <c r="F14" s="23">
        <v>29.36834500738135</v>
      </c>
      <c r="G14" s="23">
        <v>39.85</v>
      </c>
      <c r="H14" s="23">
        <v>125.16882872129916</v>
      </c>
      <c r="I14" s="23">
        <v>19.5</v>
      </c>
      <c r="J14" s="23">
        <v>61.24948958758679</v>
      </c>
      <c r="K14" s="23">
        <v>75</v>
      </c>
      <c r="L14" s="23">
        <v>235.57495995225685</v>
      </c>
      <c r="M14" s="23">
        <v>71</v>
      </c>
      <c r="N14" s="23">
        <v>223.0109620881365</v>
      </c>
      <c r="O14" s="23">
        <v>22</v>
      </c>
      <c r="P14" s="23">
        <v>69.10198825266201</v>
      </c>
      <c r="Q14" s="23">
        <v>1</v>
      </c>
      <c r="R14" s="23">
        <v>3.1409994660300917</v>
      </c>
    </row>
    <row r="15" spans="1:18" ht="16.5" customHeight="1">
      <c r="A15" s="141" t="s">
        <v>51</v>
      </c>
      <c r="B15" s="23" t="s">
        <v>20</v>
      </c>
      <c r="C15" s="23">
        <v>52</v>
      </c>
      <c r="D15" s="23">
        <v>99.00424575900082</v>
      </c>
      <c r="E15" s="23">
        <v>17.25</v>
      </c>
      <c r="F15" s="23">
        <v>32.842754602745465</v>
      </c>
      <c r="G15" s="23">
        <v>69.25</v>
      </c>
      <c r="H15" s="23">
        <v>131.84700036174632</v>
      </c>
      <c r="I15" s="23">
        <v>27.5</v>
      </c>
      <c r="J15" s="23">
        <v>52.358014584086995</v>
      </c>
      <c r="K15" s="23">
        <v>98</v>
      </c>
      <c r="L15" s="23">
        <v>186.58492469965546</v>
      </c>
      <c r="M15" s="23">
        <v>91</v>
      </c>
      <c r="N15" s="23">
        <v>173.2574300782515</v>
      </c>
      <c r="O15" s="23">
        <v>39</v>
      </c>
      <c r="P15" s="23">
        <v>74.25318431925064</v>
      </c>
      <c r="Q15" s="23">
        <v>1</v>
      </c>
      <c r="R15" s="23">
        <v>1.903927803057709</v>
      </c>
    </row>
    <row r="16" spans="1:18" ht="16.5" customHeight="1">
      <c r="A16" s="141" t="s">
        <v>52</v>
      </c>
      <c r="B16" s="23" t="s">
        <v>21</v>
      </c>
      <c r="C16" s="23">
        <v>117.5</v>
      </c>
      <c r="D16" s="23">
        <v>113.07209669348319</v>
      </c>
      <c r="E16" s="23">
        <v>53.03333333333333</v>
      </c>
      <c r="F16" s="23">
        <v>51.03481016718632</v>
      </c>
      <c r="G16" s="23">
        <v>170.53333333333333</v>
      </c>
      <c r="H16" s="23">
        <v>164.10690686066937</v>
      </c>
      <c r="I16" s="23">
        <v>62</v>
      </c>
      <c r="J16" s="23">
        <v>59.663574425497465</v>
      </c>
      <c r="K16" s="23">
        <v>208</v>
      </c>
      <c r="L16" s="23">
        <v>200.16166904037863</v>
      </c>
      <c r="M16" s="23">
        <v>179</v>
      </c>
      <c r="N16" s="23">
        <v>172.25451326071044</v>
      </c>
      <c r="O16" s="23">
        <v>60</v>
      </c>
      <c r="P16" s="23">
        <v>57.7389429924169</v>
      </c>
      <c r="Q16" s="23">
        <v>8</v>
      </c>
      <c r="R16" s="23">
        <v>7.698525732322254</v>
      </c>
    </row>
    <row r="17" spans="1:18" ht="16.5" customHeight="1">
      <c r="A17" s="141" t="s">
        <v>53</v>
      </c>
      <c r="B17" s="23" t="s">
        <v>22</v>
      </c>
      <c r="C17" s="23">
        <v>97</v>
      </c>
      <c r="D17" s="23">
        <v>120.7128279157748</v>
      </c>
      <c r="E17" s="23">
        <v>66.51666666666668</v>
      </c>
      <c r="F17" s="23">
        <v>82.77747357592051</v>
      </c>
      <c r="G17" s="23">
        <v>163.51666666666668</v>
      </c>
      <c r="H17" s="23">
        <v>203.49030149169548</v>
      </c>
      <c r="I17" s="23">
        <v>56</v>
      </c>
      <c r="J17" s="23">
        <v>69.68988003384942</v>
      </c>
      <c r="K17" s="23">
        <v>181</v>
      </c>
      <c r="L17" s="23">
        <v>225.24764796654904</v>
      </c>
      <c r="M17" s="23">
        <v>187</v>
      </c>
      <c r="N17" s="23">
        <v>232.71442082731863</v>
      </c>
      <c r="O17" s="23">
        <v>69</v>
      </c>
      <c r="P17" s="23">
        <v>85.86788789885017</v>
      </c>
      <c r="Q17" s="23">
        <v>13</v>
      </c>
      <c r="R17" s="23">
        <v>16.178007865000758</v>
      </c>
    </row>
    <row r="18" spans="1:18" ht="16.5" customHeight="1">
      <c r="A18" s="141" t="s">
        <v>54</v>
      </c>
      <c r="B18" s="23" t="s">
        <v>23</v>
      </c>
      <c r="C18" s="23">
        <v>5</v>
      </c>
      <c r="D18" s="23">
        <v>99.38382031405287</v>
      </c>
      <c r="E18" s="23">
        <v>0</v>
      </c>
      <c r="F18" s="23">
        <v>0</v>
      </c>
      <c r="G18" s="23">
        <v>5</v>
      </c>
      <c r="H18" s="23">
        <v>99.38382031405291</v>
      </c>
      <c r="I18" s="23">
        <v>1</v>
      </c>
      <c r="J18" s="23">
        <v>19.876764062810583</v>
      </c>
      <c r="K18" s="23">
        <v>10</v>
      </c>
      <c r="L18" s="23">
        <v>198.76764062810582</v>
      </c>
      <c r="M18" s="23">
        <v>3</v>
      </c>
      <c r="N18" s="23">
        <v>59.63029218843174</v>
      </c>
      <c r="O18" s="23">
        <v>0</v>
      </c>
      <c r="P18" s="23">
        <v>0</v>
      </c>
      <c r="Q18" s="23">
        <v>0</v>
      </c>
      <c r="R18" s="23">
        <v>0</v>
      </c>
    </row>
    <row r="19" spans="1:18" ht="16.5" customHeight="1">
      <c r="A19" s="141" t="s">
        <v>55</v>
      </c>
      <c r="B19" s="23" t="s">
        <v>24</v>
      </c>
      <c r="C19" s="23">
        <v>23</v>
      </c>
      <c r="D19" s="23">
        <v>76.76390094119218</v>
      </c>
      <c r="E19" s="23">
        <v>3</v>
      </c>
      <c r="F19" s="23">
        <v>10.012682731459849</v>
      </c>
      <c r="G19" s="23">
        <v>26</v>
      </c>
      <c r="H19" s="23">
        <v>86.7765836726521</v>
      </c>
      <c r="I19" s="23">
        <v>10</v>
      </c>
      <c r="J19" s="23">
        <v>33.375609104866186</v>
      </c>
      <c r="K19" s="23">
        <v>45</v>
      </c>
      <c r="L19" s="23">
        <v>150.19024097189785</v>
      </c>
      <c r="M19" s="23">
        <v>31</v>
      </c>
      <c r="N19" s="23">
        <v>103.46438822508519</v>
      </c>
      <c r="O19" s="23">
        <v>7</v>
      </c>
      <c r="P19" s="23">
        <v>23.36292637340633</v>
      </c>
      <c r="Q19" s="23">
        <v>1</v>
      </c>
      <c r="R19" s="23">
        <v>3.337560910486619</v>
      </c>
    </row>
    <row r="20" spans="1:18" ht="16.5" customHeight="1">
      <c r="A20" s="141" t="s">
        <v>56</v>
      </c>
      <c r="B20" s="23" t="s">
        <v>25</v>
      </c>
      <c r="C20" s="23">
        <v>6</v>
      </c>
      <c r="D20" s="23">
        <v>88.33922261484099</v>
      </c>
      <c r="E20" s="23">
        <v>0</v>
      </c>
      <c r="F20" s="23">
        <v>0</v>
      </c>
      <c r="G20" s="23">
        <v>6</v>
      </c>
      <c r="H20" s="23">
        <v>88.33922261484085</v>
      </c>
      <c r="I20" s="23">
        <v>1.5</v>
      </c>
      <c r="J20" s="23">
        <v>22.084805653710212</v>
      </c>
      <c r="K20" s="23">
        <v>16</v>
      </c>
      <c r="L20" s="23">
        <v>235.57126030624227</v>
      </c>
      <c r="M20" s="23">
        <v>3</v>
      </c>
      <c r="N20" s="23">
        <v>44.169611307420425</v>
      </c>
      <c r="O20" s="23">
        <v>0</v>
      </c>
      <c r="P20" s="23">
        <v>0</v>
      </c>
      <c r="Q20" s="23">
        <v>1</v>
      </c>
      <c r="R20" s="23">
        <v>14.723203769140142</v>
      </c>
    </row>
    <row r="21" spans="1:18" ht="16.5" customHeight="1">
      <c r="A21" s="141" t="s">
        <v>57</v>
      </c>
      <c r="B21" s="23" t="s">
        <v>26</v>
      </c>
      <c r="C21" s="23">
        <v>14</v>
      </c>
      <c r="D21" s="23">
        <v>62.01825108531939</v>
      </c>
      <c r="E21" s="23">
        <v>0</v>
      </c>
      <c r="F21" s="23">
        <v>0</v>
      </c>
      <c r="G21" s="23">
        <v>14</v>
      </c>
      <c r="H21" s="23">
        <v>62.01825108531941</v>
      </c>
      <c r="I21" s="23">
        <v>6</v>
      </c>
      <c r="J21" s="23">
        <v>26.57925046513689</v>
      </c>
      <c r="K21" s="23">
        <v>37</v>
      </c>
      <c r="L21" s="23">
        <v>163.90537786834417</v>
      </c>
      <c r="M21" s="23">
        <v>10</v>
      </c>
      <c r="N21" s="23">
        <v>44.29875077522815</v>
      </c>
      <c r="O21" s="23">
        <v>4</v>
      </c>
      <c r="P21" s="23">
        <v>17.719500310091263</v>
      </c>
      <c r="Q21" s="23">
        <v>0</v>
      </c>
      <c r="R21" s="23">
        <v>0</v>
      </c>
    </row>
    <row r="22" spans="1:18" ht="16.5" customHeight="1">
      <c r="A22" s="141" t="s">
        <v>58</v>
      </c>
      <c r="B22" s="23" t="s">
        <v>27</v>
      </c>
      <c r="C22" s="23">
        <v>5</v>
      </c>
      <c r="D22" s="23">
        <v>67.40361283364788</v>
      </c>
      <c r="E22" s="23">
        <v>0</v>
      </c>
      <c r="F22" s="23">
        <v>0</v>
      </c>
      <c r="G22" s="23">
        <v>5</v>
      </c>
      <c r="H22" s="23">
        <v>67.40361283364795</v>
      </c>
      <c r="I22" s="23">
        <v>2</v>
      </c>
      <c r="J22" s="23">
        <v>26.961445133459183</v>
      </c>
      <c r="K22" s="23">
        <v>17</v>
      </c>
      <c r="L22" s="23">
        <v>229.17228363440304</v>
      </c>
      <c r="M22" s="23">
        <v>3</v>
      </c>
      <c r="N22" s="23">
        <v>40.442167700188776</v>
      </c>
      <c r="O22" s="23">
        <v>0</v>
      </c>
      <c r="P22" s="23">
        <v>0</v>
      </c>
      <c r="Q22" s="23">
        <v>0</v>
      </c>
      <c r="R22" s="23">
        <v>0</v>
      </c>
    </row>
    <row r="23" spans="1:18" ht="16.5" customHeight="1">
      <c r="A23" s="141" t="s">
        <v>30</v>
      </c>
      <c r="B23" s="23" t="s">
        <v>28</v>
      </c>
      <c r="C23" s="23">
        <v>66.5</v>
      </c>
      <c r="D23" s="23">
        <v>88.66903117416464</v>
      </c>
      <c r="E23" s="23">
        <v>48.46666666666666</v>
      </c>
      <c r="F23" s="23">
        <v>64.62394552743628</v>
      </c>
      <c r="G23" s="23">
        <v>114.96666666666667</v>
      </c>
      <c r="H23" s="23">
        <v>153.29297670160094</v>
      </c>
      <c r="I23" s="23">
        <v>30</v>
      </c>
      <c r="J23" s="23">
        <v>40.00106669511187</v>
      </c>
      <c r="K23" s="23">
        <v>150</v>
      </c>
      <c r="L23" s="23">
        <v>200.00533347555933</v>
      </c>
      <c r="M23" s="23">
        <v>110</v>
      </c>
      <c r="N23" s="23">
        <v>146.67057788207686</v>
      </c>
      <c r="O23" s="23">
        <v>32</v>
      </c>
      <c r="P23" s="23">
        <v>42.667804474785996</v>
      </c>
      <c r="Q23" s="23">
        <v>2</v>
      </c>
      <c r="R23" s="23">
        <v>2.6667377796741247</v>
      </c>
    </row>
    <row r="24" spans="1:18" ht="16.5" customHeight="1">
      <c r="A24" s="141" t="s">
        <v>59</v>
      </c>
      <c r="B24" s="23" t="s">
        <v>29</v>
      </c>
      <c r="C24" s="23">
        <v>5.5</v>
      </c>
      <c r="D24" s="23">
        <v>76.11403265983947</v>
      </c>
      <c r="E24" s="23">
        <v>0</v>
      </c>
      <c r="F24" s="23">
        <v>0</v>
      </c>
      <c r="G24" s="23">
        <v>5.5</v>
      </c>
      <c r="H24" s="23">
        <v>76.11403265983951</v>
      </c>
      <c r="I24" s="23">
        <v>4</v>
      </c>
      <c r="J24" s="23">
        <v>55.355660116246916</v>
      </c>
      <c r="K24" s="23">
        <v>11</v>
      </c>
      <c r="L24" s="23">
        <v>152.22806531967902</v>
      </c>
      <c r="M24" s="23">
        <v>10</v>
      </c>
      <c r="N24" s="23">
        <v>138.3891502906173</v>
      </c>
      <c r="O24" s="23">
        <v>4</v>
      </c>
      <c r="P24" s="23">
        <v>55.355660116246916</v>
      </c>
      <c r="Q24" s="23">
        <v>0</v>
      </c>
      <c r="R24" s="23">
        <v>0</v>
      </c>
    </row>
    <row r="25" spans="1:18" ht="16.5" customHeight="1" thickBot="1">
      <c r="A25" s="141" t="s">
        <v>60</v>
      </c>
      <c r="B25" s="23" t="s">
        <v>31</v>
      </c>
      <c r="C25" s="23">
        <v>3</v>
      </c>
      <c r="D25" s="23">
        <v>53.35230304108127</v>
      </c>
      <c r="E25" s="23">
        <v>0</v>
      </c>
      <c r="F25" s="23">
        <v>0</v>
      </c>
      <c r="G25" s="23">
        <v>3</v>
      </c>
      <c r="H25" s="23">
        <v>53.352303041081065</v>
      </c>
      <c r="I25" s="23">
        <v>2</v>
      </c>
      <c r="J25" s="23">
        <v>35.56820202738738</v>
      </c>
      <c r="K25" s="23">
        <v>10</v>
      </c>
      <c r="L25" s="23">
        <v>177.8410101369369</v>
      </c>
      <c r="M25" s="23">
        <v>4</v>
      </c>
      <c r="N25" s="23">
        <v>71.13640405477476</v>
      </c>
      <c r="O25" s="23">
        <v>2</v>
      </c>
      <c r="P25" s="23">
        <v>35.56820202738738</v>
      </c>
      <c r="Q25" s="23">
        <v>0</v>
      </c>
      <c r="R25" s="23">
        <v>0</v>
      </c>
    </row>
    <row r="26" spans="1:18" ht="16.5" customHeight="1">
      <c r="A26" s="169" t="s">
        <v>195</v>
      </c>
      <c r="B26" s="93" t="s">
        <v>192</v>
      </c>
      <c r="C26" s="93">
        <v>291</v>
      </c>
      <c r="D26" s="93">
        <v>90.90681894860487</v>
      </c>
      <c r="E26" s="93">
        <v>211.1</v>
      </c>
      <c r="F26" s="93">
        <v>65.94649305859274</v>
      </c>
      <c r="G26" s="93">
        <v>502.1</v>
      </c>
      <c r="H26" s="93">
        <v>156.8533120071976</v>
      </c>
      <c r="I26" s="93">
        <v>148</v>
      </c>
      <c r="J26" s="93">
        <v>46.23439589138666</v>
      </c>
      <c r="K26" s="93">
        <v>609</v>
      </c>
      <c r="L26" s="93">
        <v>190.24829120171944</v>
      </c>
      <c r="M26" s="93">
        <v>331</v>
      </c>
      <c r="N26" s="93">
        <v>103.40260162195261</v>
      </c>
      <c r="O26" s="93">
        <v>71</v>
      </c>
      <c r="P26" s="93">
        <v>22.18001424519225</v>
      </c>
      <c r="Q26" s="93">
        <v>18</v>
      </c>
      <c r="R26" s="93">
        <v>5.6231022030064866</v>
      </c>
    </row>
    <row r="27" spans="1:18" ht="16.5" customHeight="1">
      <c r="A27" s="112" t="s">
        <v>195</v>
      </c>
      <c r="B27" s="23" t="s">
        <v>193</v>
      </c>
      <c r="C27" s="23">
        <v>230.5</v>
      </c>
      <c r="D27" s="23">
        <v>109.01025311187612</v>
      </c>
      <c r="E27" s="23">
        <v>125.66666666666666</v>
      </c>
      <c r="F27" s="23">
        <v>59.431475666199994</v>
      </c>
      <c r="G27" s="23">
        <v>356.16666666666663</v>
      </c>
      <c r="H27" s="23">
        <v>168.4417287780761</v>
      </c>
      <c r="I27" s="23">
        <v>124.5</v>
      </c>
      <c r="J27" s="23">
        <v>58.879724565850665</v>
      </c>
      <c r="K27" s="23">
        <v>394</v>
      </c>
      <c r="L27" s="23">
        <v>186.3342287465475</v>
      </c>
      <c r="M27" s="23">
        <v>359</v>
      </c>
      <c r="N27" s="23">
        <v>169.78169573606738</v>
      </c>
      <c r="O27" s="23">
        <v>121</v>
      </c>
      <c r="P27" s="23">
        <v>57.22447126480265</v>
      </c>
      <c r="Q27" s="23">
        <v>12</v>
      </c>
      <c r="R27" s="23">
        <v>5.675154175021751</v>
      </c>
    </row>
    <row r="28" spans="1:18" ht="16.5" customHeight="1" thickBot="1">
      <c r="A28" s="171" t="s">
        <v>195</v>
      </c>
      <c r="B28" s="172" t="s">
        <v>194</v>
      </c>
      <c r="C28" s="172">
        <v>289.5</v>
      </c>
      <c r="D28" s="172">
        <v>97.46654322026768</v>
      </c>
      <c r="E28" s="172">
        <v>144.23333333333335</v>
      </c>
      <c r="F28" s="172">
        <v>48.55932441152542</v>
      </c>
      <c r="G28" s="172">
        <v>433.73333333333335</v>
      </c>
      <c r="H28" s="172">
        <v>146.0258676317931</v>
      </c>
      <c r="I28" s="172">
        <v>157.5</v>
      </c>
      <c r="J28" s="172">
        <v>53.0258395757933</v>
      </c>
      <c r="K28" s="172">
        <v>602</v>
      </c>
      <c r="L28" s="172">
        <v>202.6765423785877</v>
      </c>
      <c r="M28" s="172">
        <v>528</v>
      </c>
      <c r="N28" s="172">
        <v>177.7628145778975</v>
      </c>
      <c r="O28" s="172">
        <v>183</v>
      </c>
      <c r="P28" s="172">
        <v>61.61097550711221</v>
      </c>
      <c r="Q28" s="172">
        <v>18</v>
      </c>
      <c r="R28" s="172">
        <v>6.060095951519234</v>
      </c>
    </row>
    <row r="29" spans="1:18" ht="16.5" customHeight="1" thickBot="1">
      <c r="A29" s="142">
        <v>974</v>
      </c>
      <c r="B29" s="25" t="s">
        <v>39</v>
      </c>
      <c r="C29" s="25">
        <v>811</v>
      </c>
      <c r="D29" s="25">
        <v>97.87817968309677</v>
      </c>
      <c r="E29" s="25">
        <v>480.99999999999994</v>
      </c>
      <c r="F29" s="25">
        <v>58.05105354817453</v>
      </c>
      <c r="G29" s="25">
        <v>1292</v>
      </c>
      <c r="H29" s="25">
        <v>155.92923323127133</v>
      </c>
      <c r="I29" s="25">
        <v>430</v>
      </c>
      <c r="J29" s="25">
        <v>51.895952236413834</v>
      </c>
      <c r="K29" s="25">
        <v>1605</v>
      </c>
      <c r="L29" s="25">
        <v>193.70465892893998</v>
      </c>
      <c r="M29" s="25">
        <v>1218</v>
      </c>
      <c r="N29" s="25">
        <v>146.99830191616755</v>
      </c>
      <c r="O29" s="25">
        <v>375</v>
      </c>
      <c r="P29" s="25">
        <v>45.25809788059345</v>
      </c>
      <c r="Q29" s="25">
        <v>48</v>
      </c>
      <c r="R29" s="25">
        <v>5.793036528715962</v>
      </c>
    </row>
    <row r="30" spans="3:18" ht="12.75">
      <c r="C30" s="4"/>
      <c r="D30" s="4"/>
      <c r="E30" s="4"/>
      <c r="F30" s="4"/>
      <c r="G30" s="4"/>
      <c r="H30" s="4"/>
      <c r="I30" s="4"/>
      <c r="J30" s="4"/>
      <c r="K30" s="4"/>
      <c r="L30" s="4"/>
      <c r="M30" s="4"/>
      <c r="N30" s="4"/>
      <c r="O30" s="4"/>
      <c r="P30" s="4"/>
      <c r="Q30" s="4"/>
      <c r="R30" s="4"/>
    </row>
    <row r="31" ht="12.75">
      <c r="A31" s="59" t="s">
        <v>693</v>
      </c>
    </row>
    <row r="33" spans="1:18" ht="12.75">
      <c r="A33" s="282" t="s">
        <v>694</v>
      </c>
      <c r="C33" s="238"/>
      <c r="D33" s="72" t="s">
        <v>114</v>
      </c>
      <c r="E33" s="238"/>
      <c r="F33" s="238"/>
      <c r="G33" s="238"/>
      <c r="H33" s="238"/>
      <c r="I33" s="7"/>
      <c r="J33" s="7"/>
      <c r="K33" s="7"/>
      <c r="L33" s="7"/>
      <c r="M33" s="7"/>
      <c r="N33" s="7"/>
      <c r="O33" s="7"/>
      <c r="P33" s="7"/>
      <c r="Q33" s="7"/>
      <c r="R33" s="7"/>
    </row>
    <row r="34" spans="1:18" ht="12.75">
      <c r="A34" s="282"/>
      <c r="C34" s="238"/>
      <c r="D34" s="72"/>
      <c r="E34" s="238"/>
      <c r="F34" s="238"/>
      <c r="G34" s="238"/>
      <c r="H34" s="238"/>
      <c r="I34" s="7"/>
      <c r="J34" s="7"/>
      <c r="K34" s="7"/>
      <c r="L34" s="7"/>
      <c r="M34" s="7"/>
      <c r="N34" s="7"/>
      <c r="O34" s="7"/>
      <c r="P34" s="7"/>
      <c r="Q34" s="7"/>
      <c r="R34" s="7"/>
    </row>
    <row r="35" spans="1:2" ht="12.75">
      <c r="A35" s="71" t="s">
        <v>43</v>
      </c>
      <c r="B35" s="71" t="s">
        <v>162</v>
      </c>
    </row>
    <row r="36" spans="1:16" ht="12.75">
      <c r="A36" s="138"/>
      <c r="B36" s="138"/>
      <c r="C36" s="138"/>
      <c r="D36" s="138"/>
      <c r="E36" s="138"/>
      <c r="F36" s="138"/>
      <c r="G36" s="138"/>
      <c r="H36" s="138"/>
      <c r="I36" s="138"/>
      <c r="J36" s="138"/>
      <c r="K36" s="138"/>
      <c r="L36" s="138"/>
      <c r="M36" s="138"/>
      <c r="N36" s="138"/>
      <c r="O36" s="138"/>
      <c r="P36" s="138"/>
    </row>
    <row r="37" spans="1:16" ht="15">
      <c r="A37" s="96" t="s">
        <v>69</v>
      </c>
      <c r="C37" s="7"/>
      <c r="D37" s="7"/>
      <c r="E37" s="7"/>
      <c r="F37" s="7"/>
      <c r="G37"/>
      <c r="H37"/>
      <c r="I37"/>
      <c r="J37"/>
      <c r="K37"/>
      <c r="L37"/>
      <c r="M37"/>
      <c r="N37"/>
      <c r="O37"/>
      <c r="P37" s="138"/>
    </row>
    <row r="38" spans="1:16" ht="12.75">
      <c r="A38" s="309" t="s">
        <v>163</v>
      </c>
      <c r="B38" s="309"/>
      <c r="C38" s="309"/>
      <c r="D38" s="309"/>
      <c r="E38" s="309"/>
      <c r="F38" s="309"/>
      <c r="G38" s="309"/>
      <c r="H38" s="309"/>
      <c r="I38" s="309"/>
      <c r="J38" s="309"/>
      <c r="K38" s="309"/>
      <c r="L38" s="309"/>
      <c r="M38" s="309"/>
      <c r="N38" s="309"/>
      <c r="O38" s="309"/>
      <c r="P38" s="138"/>
    </row>
    <row r="39" spans="1:16" ht="12.75">
      <c r="A39" s="309" t="s">
        <v>214</v>
      </c>
      <c r="B39" s="309"/>
      <c r="C39" s="309"/>
      <c r="D39" s="309"/>
      <c r="E39" s="309"/>
      <c r="F39" s="309"/>
      <c r="G39" s="309"/>
      <c r="H39" s="309"/>
      <c r="I39" s="309"/>
      <c r="J39" s="309"/>
      <c r="K39" s="309"/>
      <c r="L39" s="309"/>
      <c r="M39" s="309"/>
      <c r="N39" s="309"/>
      <c r="O39" s="309"/>
      <c r="P39" s="310"/>
    </row>
    <row r="40" spans="1:16" ht="12.75">
      <c r="A40" s="294"/>
      <c r="B40" s="294"/>
      <c r="C40" s="294"/>
      <c r="D40" s="294"/>
      <c r="E40" s="294"/>
      <c r="F40" s="294"/>
      <c r="G40" s="294"/>
      <c r="H40" s="294"/>
      <c r="I40" s="294"/>
      <c r="J40" s="294"/>
      <c r="K40" s="294"/>
      <c r="L40" s="294"/>
      <c r="M40" s="294"/>
      <c r="N40" s="294"/>
      <c r="O40" s="294"/>
      <c r="P40" s="294"/>
    </row>
  </sheetData>
  <sheetProtection password="807C" sheet="1"/>
  <mergeCells count="2">
    <mergeCell ref="A38:O38"/>
    <mergeCell ref="A39:P40"/>
  </mergeCells>
  <hyperlinks>
    <hyperlink ref="B1" location="'INDIC Offre de soins'!B1" tooltip="Libellé de la commune" display="COMMUNE"/>
    <hyperlink ref="A1" location="'INDIC Offre de soins'!A1" tooltip="Code INSEE de la commune" display="CODE_INSEE"/>
    <hyperlink ref="C1" location="'INDIC Offre de soins'!C1" tooltip="Nombre de médecins généralistes libéraux au 1er janvier 2014" display="MGLIB_2014"/>
    <hyperlink ref="D1" location="'INDIC Offre de soins'!D1" tooltip="Nombre de médecins généralistes libéraux au 1er janvier 2014 (pour 100 000 habitants)" display="DMGLIB_2014"/>
    <hyperlink ref="E1" location="'INDIC Offre de soins'!E1" tooltip="Nombre de médecins spécialistes libéraux au 1er janvier 2014" display="MSLIB_2014"/>
    <hyperlink ref="F1" location="'INDIC Offre de soins'!F1" tooltip="Nombre de médecins spécialistes libéraux au 1er janvier 2014 (pour 100 000 habitants)" display="DMSLIB_2014"/>
    <hyperlink ref="G1" location="'INDIC Offre de soins'!G1" tooltip="Nombre de médecins libéraux au 1er janvier 2014" display="MLIB_2014"/>
    <hyperlink ref="H1" location="'INDIC Offre de soins'!H1" tooltip="Nombre de médecins libéraux au 1er janvier 2014 (pour 100 000 habitants)" display="DMLIB_2014"/>
    <hyperlink ref="I1" location="'INDIC Offre de soins'!I1" tooltip="Nombre de chirurgiens-dentistes libéraux au 1er janvier 2014" display="CDLIB_2014"/>
    <hyperlink ref="J1" location="'INDIC Offre de soins'!J1" tooltip="Nombre de chirurgiens-dentistes libéraux au 1er janvier 2014 (pour 100 000 habitants)" display="DCDLIB_2014"/>
    <hyperlink ref="K1" location="'INDIC Offre de soins'!K1" tooltip="Nombre d'infirmiers libéraux au 1er janvier 2014" display="INFLIB_2014"/>
    <hyperlink ref="L1" location="'INDIC Offre de soins'!L1" tooltip="Nombre d'infirmiers libéraux au 1er janvier 2014 (pour 100 000 habitants)" display="DINFLIB_2014"/>
    <hyperlink ref="M1" location="'INDIC Offre de soins'!M1" tooltip="Nombre de masseurs-kinésithérapeutes libéraux au 1er janvier 2014" display="KINELIB_2014"/>
    <hyperlink ref="N1" location="'INDIC Offre de soins'!N1" tooltip="Nombre de masseurs-kinésithérapeutes libéraux au 1er janvier 2014 (pour 100 000 habitants)" display="DKINELIB_2014"/>
    <hyperlink ref="R1" location="'INDIC Offre de soins'!R1" tooltip="Nombre de psychologues au 1er janvier 2014 (pour 100 000 habitants)" display="DPSYCHOLIB_2014"/>
    <hyperlink ref="Q1" location="'INDIC Offre de soins'!Q1" tooltip="Nombre de psychologues au 1er janvier 2014" display="PSYCHOLIB_2014"/>
    <hyperlink ref="P1" location="'INDIC Offre de soins'!P1" tooltip="Nombre d'orthophonistes au 1er janvier 2014 (pour 100 000 habitants)" display="DORTHOLIB_2014"/>
    <hyperlink ref="O1" location="'INDIC Offre de soins'!O1" tooltip="Nombre d'orthophonistes au 1er janvier 2014" display="ORTHOLIB_2014"/>
    <hyperlink ref="A35" location="Sommaire!A1" display="vers SOMMAIRE"/>
    <hyperlink ref="B35" location="Définitions!B121" display="DEFINITIONS"/>
    <hyperlink ref="D33" location="'DOC Santé'!A1" display="DOC Santé"/>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Header>&amp;C&amp;A</oddHeader>
  </headerFooter>
</worksheet>
</file>

<file path=xl/worksheets/sheet19.xml><?xml version="1.0" encoding="utf-8"?>
<worksheet xmlns="http://schemas.openxmlformats.org/spreadsheetml/2006/main" xmlns:r="http://schemas.openxmlformats.org/officeDocument/2006/relationships">
  <sheetPr>
    <tabColor rgb="FFCCFFFF"/>
    <pageSetUpPr fitToPage="1"/>
  </sheetPr>
  <dimension ref="A1:AL40"/>
  <sheetViews>
    <sheetView zoomScalePageLayoutView="0" workbookViewId="0" topLeftCell="A1">
      <pane xSplit="2" ySplit="1" topLeftCell="AH2" activePane="bottomRight" state="frozen"/>
      <selection pane="topLeft" activeCell="G21" sqref="G21"/>
      <selection pane="topRight" activeCell="G21" sqref="G21"/>
      <selection pane="bottomLeft" activeCell="G21" sqref="G21"/>
      <selection pane="bottomRight" activeCell="C2" sqref="C2:AL30"/>
    </sheetView>
  </sheetViews>
  <sheetFormatPr defaultColWidth="11.421875" defaultRowHeight="15"/>
  <cols>
    <col min="1" max="1" width="14.00390625" style="3" customWidth="1"/>
    <col min="2" max="2" width="25.421875" style="7" customWidth="1"/>
    <col min="3" max="5" width="11.421875" style="3" customWidth="1"/>
    <col min="6" max="6" width="16.421875" style="3" bestFit="1" customWidth="1"/>
    <col min="7" max="7" width="16.7109375" style="3" bestFit="1" customWidth="1"/>
    <col min="8" max="8" width="15.421875" style="3" bestFit="1" customWidth="1"/>
    <col min="9" max="9" width="13.8515625" style="7" bestFit="1" customWidth="1"/>
    <col min="10" max="10" width="14.140625" style="7" bestFit="1" customWidth="1"/>
    <col min="11" max="11" width="13.00390625" style="7" bestFit="1" customWidth="1"/>
    <col min="12" max="12" width="17.00390625" style="7" bestFit="1" customWidth="1"/>
    <col min="13" max="13" width="17.28125" style="7" bestFit="1" customWidth="1"/>
    <col min="14" max="14" width="16.140625" style="7" bestFit="1" customWidth="1"/>
    <col min="15" max="15" width="13.00390625" style="7" bestFit="1" customWidth="1"/>
    <col min="16" max="16" width="13.28125" style="7" bestFit="1" customWidth="1"/>
    <col min="17" max="17" width="12.140625" style="7" bestFit="1" customWidth="1"/>
    <col min="18" max="18" width="14.00390625" style="7" bestFit="1" customWidth="1"/>
    <col min="19" max="19" width="14.28125" style="7" bestFit="1" customWidth="1"/>
    <col min="20" max="20" width="13.140625" style="7" bestFit="1" customWidth="1"/>
    <col min="21" max="21" width="14.00390625" style="7" bestFit="1" customWidth="1"/>
    <col min="22" max="22" width="14.28125" style="7" bestFit="1" customWidth="1"/>
    <col min="23" max="24" width="13.140625" style="7" bestFit="1" customWidth="1"/>
    <col min="25" max="25" width="13.421875" style="7" bestFit="1" customWidth="1"/>
    <col min="26" max="26" width="12.28125" style="7" bestFit="1" customWidth="1"/>
    <col min="27" max="27" width="13.7109375" style="7" bestFit="1" customWidth="1"/>
    <col min="28" max="28" width="14.00390625" style="7" bestFit="1" customWidth="1"/>
    <col min="29" max="29" width="12.8515625" style="7" bestFit="1" customWidth="1"/>
    <col min="30" max="30" width="17.421875" style="7" bestFit="1" customWidth="1"/>
    <col min="31" max="31" width="17.7109375" style="7" bestFit="1" customWidth="1"/>
    <col min="32" max="32" width="16.57421875" style="7" bestFit="1" customWidth="1"/>
    <col min="33" max="33" width="20.140625" style="7" bestFit="1" customWidth="1"/>
    <col min="34" max="34" width="20.421875" style="7" bestFit="1" customWidth="1"/>
    <col min="35" max="35" width="19.28125" style="7" bestFit="1" customWidth="1"/>
    <col min="36" max="36" width="17.7109375" style="7" bestFit="1" customWidth="1"/>
    <col min="37" max="37" width="18.00390625" style="7" bestFit="1" customWidth="1"/>
    <col min="38" max="38" width="16.8515625" style="7" bestFit="1" customWidth="1"/>
    <col min="39" max="16384" width="11.421875" style="7" customWidth="1"/>
  </cols>
  <sheetData>
    <row r="1" spans="1:38" ht="15.75" customHeight="1" thickBot="1">
      <c r="A1" s="22" t="s">
        <v>38</v>
      </c>
      <c r="B1" s="22" t="s">
        <v>37</v>
      </c>
      <c r="C1" s="22" t="s">
        <v>494</v>
      </c>
      <c r="D1" s="22" t="s">
        <v>496</v>
      </c>
      <c r="E1" s="22" t="s">
        <v>501</v>
      </c>
      <c r="F1" s="22" t="s">
        <v>500</v>
      </c>
      <c r="G1" s="22" t="s">
        <v>499</v>
      </c>
      <c r="H1" s="22" t="s">
        <v>498</v>
      </c>
      <c r="I1" s="22" t="s">
        <v>497</v>
      </c>
      <c r="J1" s="22" t="s">
        <v>503</v>
      </c>
      <c r="K1" s="22" t="s">
        <v>504</v>
      </c>
      <c r="L1" s="22" t="s">
        <v>505</v>
      </c>
      <c r="M1" s="22" t="s">
        <v>506</v>
      </c>
      <c r="N1" s="22" t="s">
        <v>507</v>
      </c>
      <c r="O1" s="22" t="s">
        <v>508</v>
      </c>
      <c r="P1" s="22" t="s">
        <v>509</v>
      </c>
      <c r="Q1" s="22" t="s">
        <v>510</v>
      </c>
      <c r="R1" s="22" t="s">
        <v>511</v>
      </c>
      <c r="S1" s="22" t="s">
        <v>512</v>
      </c>
      <c r="T1" s="22" t="s">
        <v>513</v>
      </c>
      <c r="U1" s="22" t="s">
        <v>514</v>
      </c>
      <c r="V1" s="22" t="s">
        <v>515</v>
      </c>
      <c r="W1" s="22" t="s">
        <v>516</v>
      </c>
      <c r="X1" s="22" t="s">
        <v>517</v>
      </c>
      <c r="Y1" s="22" t="s">
        <v>518</v>
      </c>
      <c r="Z1" s="22" t="s">
        <v>519</v>
      </c>
      <c r="AA1" s="22" t="s">
        <v>520</v>
      </c>
      <c r="AB1" s="22" t="s">
        <v>521</v>
      </c>
      <c r="AC1" s="22" t="s">
        <v>522</v>
      </c>
      <c r="AD1" s="22" t="s">
        <v>523</v>
      </c>
      <c r="AE1" s="22" t="s">
        <v>524</v>
      </c>
      <c r="AF1" s="22" t="s">
        <v>525</v>
      </c>
      <c r="AG1" s="22" t="s">
        <v>561</v>
      </c>
      <c r="AH1" s="22" t="s">
        <v>562</v>
      </c>
      <c r="AI1" s="22" t="s">
        <v>563</v>
      </c>
      <c r="AJ1" s="22" t="s">
        <v>564</v>
      </c>
      <c r="AK1" s="22" t="s">
        <v>565</v>
      </c>
      <c r="AL1" s="22" t="s">
        <v>566</v>
      </c>
    </row>
    <row r="2" spans="1:38" ht="15.75" customHeight="1">
      <c r="A2" s="141" t="s">
        <v>0</v>
      </c>
      <c r="B2" s="23" t="s">
        <v>1</v>
      </c>
      <c r="C2" s="23">
        <v>752</v>
      </c>
      <c r="D2" s="23">
        <v>592</v>
      </c>
      <c r="E2" s="23">
        <v>1344</v>
      </c>
      <c r="F2" s="23">
        <v>79</v>
      </c>
      <c r="G2" s="23">
        <v>82</v>
      </c>
      <c r="H2" s="23">
        <v>161</v>
      </c>
      <c r="I2" s="23" t="s">
        <v>692</v>
      </c>
      <c r="J2" s="23" t="s">
        <v>692</v>
      </c>
      <c r="K2" s="23">
        <v>8</v>
      </c>
      <c r="L2" s="23">
        <v>24</v>
      </c>
      <c r="M2" s="23">
        <v>28</v>
      </c>
      <c r="N2" s="23">
        <v>52</v>
      </c>
      <c r="O2" s="23">
        <v>141</v>
      </c>
      <c r="P2" s="23">
        <v>157</v>
      </c>
      <c r="Q2" s="23">
        <v>298</v>
      </c>
      <c r="R2" s="23">
        <v>332</v>
      </c>
      <c r="S2" s="23">
        <v>119</v>
      </c>
      <c r="T2" s="23">
        <v>451</v>
      </c>
      <c r="U2" s="23">
        <v>161</v>
      </c>
      <c r="V2" s="23">
        <v>260</v>
      </c>
      <c r="W2" s="23">
        <v>421</v>
      </c>
      <c r="X2" s="23">
        <v>118</v>
      </c>
      <c r="Y2" s="23">
        <v>56</v>
      </c>
      <c r="Z2" s="23">
        <v>174</v>
      </c>
      <c r="AA2" s="24">
        <v>1483.5807531608052</v>
      </c>
      <c r="AB2" s="24">
        <v>1344.8783634783626</v>
      </c>
      <c r="AC2" s="24">
        <v>1424.2195269487477</v>
      </c>
      <c r="AD2" s="24">
        <v>98.62995367951122</v>
      </c>
      <c r="AE2" s="24">
        <v>168.03647899440338</v>
      </c>
      <c r="AF2" s="24">
        <v>124.46232666135285</v>
      </c>
      <c r="AG2" s="24">
        <v>216.29999876641133</v>
      </c>
      <c r="AH2" s="24">
        <v>248.96713635492847</v>
      </c>
      <c r="AI2" s="24">
        <v>234.9108210602796</v>
      </c>
      <c r="AJ2" s="24">
        <v>9.202649090854294</v>
      </c>
      <c r="AK2" s="24">
        <v>10.957581031040903</v>
      </c>
      <c r="AL2" s="24">
        <v>10.810662341129504</v>
      </c>
    </row>
    <row r="3" spans="1:38" ht="15.75" customHeight="1">
      <c r="A3" s="141" t="s">
        <v>2</v>
      </c>
      <c r="B3" s="23" t="s">
        <v>3</v>
      </c>
      <c r="C3" s="23">
        <v>1065</v>
      </c>
      <c r="D3" s="23">
        <v>835</v>
      </c>
      <c r="E3" s="23">
        <v>1900</v>
      </c>
      <c r="F3" s="23">
        <v>99</v>
      </c>
      <c r="G3" s="23">
        <v>118</v>
      </c>
      <c r="H3" s="23">
        <v>217</v>
      </c>
      <c r="I3" s="23">
        <v>9</v>
      </c>
      <c r="J3" s="23">
        <v>9</v>
      </c>
      <c r="K3" s="23">
        <v>18</v>
      </c>
      <c r="L3" s="23">
        <v>38</v>
      </c>
      <c r="M3" s="23">
        <v>19</v>
      </c>
      <c r="N3" s="23">
        <v>57</v>
      </c>
      <c r="O3" s="23">
        <v>165</v>
      </c>
      <c r="P3" s="23">
        <v>195</v>
      </c>
      <c r="Q3" s="23">
        <v>360</v>
      </c>
      <c r="R3" s="23">
        <v>502</v>
      </c>
      <c r="S3" s="23">
        <v>149</v>
      </c>
      <c r="T3" s="23">
        <v>651</v>
      </c>
      <c r="U3" s="23">
        <v>253</v>
      </c>
      <c r="V3" s="23">
        <v>393</v>
      </c>
      <c r="W3" s="23">
        <v>646</v>
      </c>
      <c r="X3" s="23">
        <v>145</v>
      </c>
      <c r="Y3" s="23">
        <v>98</v>
      </c>
      <c r="Z3" s="23">
        <v>243</v>
      </c>
      <c r="AA3" s="24">
        <v>2000.82472661877</v>
      </c>
      <c r="AB3" s="24">
        <v>1995.1646348049567</v>
      </c>
      <c r="AC3" s="24">
        <v>1988.3431205331656</v>
      </c>
      <c r="AD3" s="24">
        <v>169.86687511752731</v>
      </c>
      <c r="AE3" s="24">
        <v>159.7915662897164</v>
      </c>
      <c r="AF3" s="24">
        <v>163.95871646456212</v>
      </c>
      <c r="AG3" s="24">
        <v>307.1891301726406</v>
      </c>
      <c r="AH3" s="24">
        <v>447.4359504131057</v>
      </c>
      <c r="AI3" s="24">
        <v>368.93186049948633</v>
      </c>
      <c r="AJ3" s="24">
        <v>22.219415139286333</v>
      </c>
      <c r="AK3" s="24">
        <v>18.372068969448748</v>
      </c>
      <c r="AL3" s="24">
        <v>20.631860590906378</v>
      </c>
    </row>
    <row r="4" spans="1:38" ht="15.75" customHeight="1">
      <c r="A4" s="141" t="s">
        <v>4</v>
      </c>
      <c r="B4" s="23" t="s">
        <v>5</v>
      </c>
      <c r="C4" s="23">
        <v>440</v>
      </c>
      <c r="D4" s="23">
        <v>429</v>
      </c>
      <c r="E4" s="23">
        <v>869</v>
      </c>
      <c r="F4" s="23">
        <v>33</v>
      </c>
      <c r="G4" s="23">
        <v>44</v>
      </c>
      <c r="H4" s="23">
        <v>77</v>
      </c>
      <c r="I4" s="23">
        <v>0</v>
      </c>
      <c r="J4" s="23" t="s">
        <v>692</v>
      </c>
      <c r="K4" s="23" t="s">
        <v>692</v>
      </c>
      <c r="L4" s="23">
        <v>25</v>
      </c>
      <c r="M4" s="23">
        <v>29</v>
      </c>
      <c r="N4" s="23">
        <v>54</v>
      </c>
      <c r="O4" s="23">
        <v>72</v>
      </c>
      <c r="P4" s="23">
        <v>88</v>
      </c>
      <c r="Q4" s="23">
        <v>160</v>
      </c>
      <c r="R4" s="23">
        <v>172</v>
      </c>
      <c r="S4" s="23">
        <v>72</v>
      </c>
      <c r="T4" s="23">
        <v>244</v>
      </c>
      <c r="U4" s="23">
        <v>131</v>
      </c>
      <c r="V4" s="23">
        <v>192</v>
      </c>
      <c r="W4" s="23">
        <v>323</v>
      </c>
      <c r="X4" s="23">
        <v>65</v>
      </c>
      <c r="Y4" s="23">
        <v>77</v>
      </c>
      <c r="Z4" s="23">
        <v>142</v>
      </c>
      <c r="AA4" s="24">
        <v>1402.9296214861658</v>
      </c>
      <c r="AB4" s="24">
        <v>1756.5029155846041</v>
      </c>
      <c r="AC4" s="24">
        <v>1533.5310257153014</v>
      </c>
      <c r="AD4" s="24">
        <v>159.91786292434415</v>
      </c>
      <c r="AE4" s="24">
        <v>275.55290570318994</v>
      </c>
      <c r="AF4" s="24">
        <v>201.86249588668392</v>
      </c>
      <c r="AG4" s="24">
        <v>134.82646640681978</v>
      </c>
      <c r="AH4" s="24">
        <v>214.11850232678566</v>
      </c>
      <c r="AI4" s="24">
        <v>170.79830293255122</v>
      </c>
      <c r="AJ4" s="24">
        <v>0</v>
      </c>
      <c r="AK4" s="24">
        <v>5.235659847635532</v>
      </c>
      <c r="AL4" s="24">
        <v>2.770827369827155</v>
      </c>
    </row>
    <row r="5" spans="1:38" ht="15.75" customHeight="1">
      <c r="A5" s="141" t="s">
        <v>6</v>
      </c>
      <c r="B5" s="23" t="s">
        <v>7</v>
      </c>
      <c r="C5" s="23">
        <v>889</v>
      </c>
      <c r="D5" s="23">
        <v>821</v>
      </c>
      <c r="E5" s="23">
        <v>1710</v>
      </c>
      <c r="F5" s="23">
        <v>66</v>
      </c>
      <c r="G5" s="23">
        <v>111</v>
      </c>
      <c r="H5" s="23">
        <v>177</v>
      </c>
      <c r="I5" s="23" t="s">
        <v>692</v>
      </c>
      <c r="J5" s="23" t="s">
        <v>692</v>
      </c>
      <c r="K5" s="23">
        <v>10</v>
      </c>
      <c r="L5" s="23">
        <v>42</v>
      </c>
      <c r="M5" s="23">
        <v>35</v>
      </c>
      <c r="N5" s="23">
        <v>77</v>
      </c>
      <c r="O5" s="23">
        <v>150</v>
      </c>
      <c r="P5" s="23">
        <v>185</v>
      </c>
      <c r="Q5" s="23">
        <v>335</v>
      </c>
      <c r="R5" s="23">
        <v>362</v>
      </c>
      <c r="S5" s="23">
        <v>166</v>
      </c>
      <c r="T5" s="23">
        <v>528</v>
      </c>
      <c r="U5" s="23">
        <v>215</v>
      </c>
      <c r="V5" s="23">
        <v>358</v>
      </c>
      <c r="W5" s="23">
        <v>573</v>
      </c>
      <c r="X5" s="23">
        <v>162</v>
      </c>
      <c r="Y5" s="23">
        <v>112</v>
      </c>
      <c r="Z5" s="23">
        <v>274</v>
      </c>
      <c r="AA5" s="24">
        <v>1460.666207629049</v>
      </c>
      <c r="AB5" s="24">
        <v>1610.7889430982177</v>
      </c>
      <c r="AC5" s="24">
        <v>1528.0451144072845</v>
      </c>
      <c r="AD5" s="24">
        <v>131.47513295755007</v>
      </c>
      <c r="AE5" s="24">
        <v>183.60749190069646</v>
      </c>
      <c r="AF5" s="24">
        <v>156.83091941273005</v>
      </c>
      <c r="AG5" s="24">
        <v>151.80354363372018</v>
      </c>
      <c r="AH5" s="24">
        <v>295.8270854410835</v>
      </c>
      <c r="AI5" s="24">
        <v>229.2125375866116</v>
      </c>
      <c r="AJ5" s="24">
        <v>8.528365323492604</v>
      </c>
      <c r="AK5" s="24">
        <v>13.618440639405772</v>
      </c>
      <c r="AL5" s="24">
        <v>10.6895477780315</v>
      </c>
    </row>
    <row r="6" spans="1:38" ht="15.75" customHeight="1">
      <c r="A6" s="141" t="s">
        <v>8</v>
      </c>
      <c r="B6" s="23" t="s">
        <v>9</v>
      </c>
      <c r="C6" s="23">
        <v>910</v>
      </c>
      <c r="D6" s="23">
        <v>726</v>
      </c>
      <c r="E6" s="23">
        <v>1636</v>
      </c>
      <c r="F6" s="23">
        <v>63</v>
      </c>
      <c r="G6" s="23">
        <v>100</v>
      </c>
      <c r="H6" s="23">
        <v>163</v>
      </c>
      <c r="I6" s="23" t="s">
        <v>692</v>
      </c>
      <c r="J6" s="23" t="s">
        <v>692</v>
      </c>
      <c r="K6" s="23">
        <v>8</v>
      </c>
      <c r="L6" s="23">
        <v>40</v>
      </c>
      <c r="M6" s="23">
        <v>44</v>
      </c>
      <c r="N6" s="23">
        <v>84</v>
      </c>
      <c r="O6" s="23">
        <v>153</v>
      </c>
      <c r="P6" s="23">
        <v>150</v>
      </c>
      <c r="Q6" s="23">
        <v>303</v>
      </c>
      <c r="R6" s="23">
        <v>376</v>
      </c>
      <c r="S6" s="23">
        <v>126</v>
      </c>
      <c r="T6" s="23">
        <v>502</v>
      </c>
      <c r="U6" s="23">
        <v>239</v>
      </c>
      <c r="V6" s="23">
        <v>319</v>
      </c>
      <c r="W6" s="23">
        <v>558</v>
      </c>
      <c r="X6" s="23">
        <v>142</v>
      </c>
      <c r="Y6" s="23">
        <v>131</v>
      </c>
      <c r="Z6" s="23">
        <v>273</v>
      </c>
      <c r="AA6" s="24">
        <v>1674.5541873820189</v>
      </c>
      <c r="AB6" s="24">
        <v>1470.8302081171694</v>
      </c>
      <c r="AC6" s="24">
        <v>1563.5812985370333</v>
      </c>
      <c r="AD6" s="24">
        <v>148.26436550619988</v>
      </c>
      <c r="AE6" s="24">
        <v>184.7487817545405</v>
      </c>
      <c r="AF6" s="24">
        <v>162.31099553441877</v>
      </c>
      <c r="AG6" s="24">
        <v>154.62175846583372</v>
      </c>
      <c r="AH6" s="24">
        <v>308.43226409514864</v>
      </c>
      <c r="AI6" s="24">
        <v>228.72412131307235</v>
      </c>
      <c r="AJ6" s="24">
        <v>5.152692590931271</v>
      </c>
      <c r="AK6" s="24">
        <v>11.863532977172472</v>
      </c>
      <c r="AL6" s="24">
        <v>8.408804701922232</v>
      </c>
    </row>
    <row r="7" spans="1:38" ht="15.75" customHeight="1">
      <c r="A7" s="141" t="s">
        <v>10</v>
      </c>
      <c r="B7" s="23" t="s">
        <v>11</v>
      </c>
      <c r="C7" s="23">
        <v>532</v>
      </c>
      <c r="D7" s="23">
        <v>399</v>
      </c>
      <c r="E7" s="23">
        <v>931</v>
      </c>
      <c r="F7" s="23">
        <v>63</v>
      </c>
      <c r="G7" s="23">
        <v>53</v>
      </c>
      <c r="H7" s="23">
        <v>116</v>
      </c>
      <c r="I7" s="23" t="s">
        <v>692</v>
      </c>
      <c r="J7" s="23" t="s">
        <v>692</v>
      </c>
      <c r="K7" s="23">
        <v>9</v>
      </c>
      <c r="L7" s="23">
        <v>25</v>
      </c>
      <c r="M7" s="23" t="s">
        <v>692</v>
      </c>
      <c r="N7" s="23">
        <v>30</v>
      </c>
      <c r="O7" s="23">
        <v>82</v>
      </c>
      <c r="P7" s="23">
        <v>84</v>
      </c>
      <c r="Q7" s="23">
        <v>166</v>
      </c>
      <c r="R7" s="23">
        <v>231</v>
      </c>
      <c r="S7" s="23">
        <v>84</v>
      </c>
      <c r="T7" s="23">
        <v>315</v>
      </c>
      <c r="U7" s="23">
        <v>163</v>
      </c>
      <c r="V7" s="23">
        <v>174</v>
      </c>
      <c r="W7" s="23">
        <v>337</v>
      </c>
      <c r="X7" s="23">
        <v>56</v>
      </c>
      <c r="Y7" s="23">
        <v>57</v>
      </c>
      <c r="Z7" s="23">
        <v>113</v>
      </c>
      <c r="AA7" s="24">
        <v>2066.062594252324</v>
      </c>
      <c r="AB7" s="24">
        <v>2001.204384490429</v>
      </c>
      <c r="AC7" s="24">
        <v>1986.8979575918956</v>
      </c>
      <c r="AD7" s="24">
        <v>163.59034331542065</v>
      </c>
      <c r="AE7" s="24">
        <v>132.25183759398004</v>
      </c>
      <c r="AF7" s="24">
        <v>143.7316503616274</v>
      </c>
      <c r="AG7" s="24">
        <v>336.03923568692625</v>
      </c>
      <c r="AH7" s="24">
        <v>360.967253234443</v>
      </c>
      <c r="AI7" s="24">
        <v>349.5211216458462</v>
      </c>
      <c r="AJ7" s="24">
        <v>18.049387591387216</v>
      </c>
      <c r="AK7" s="24">
        <v>23.671256907090996</v>
      </c>
      <c r="AL7" s="24">
        <v>21.11759017349076</v>
      </c>
    </row>
    <row r="8" spans="1:38" ht="15.75" customHeight="1">
      <c r="A8" s="141" t="s">
        <v>45</v>
      </c>
      <c r="B8" s="23" t="s">
        <v>12</v>
      </c>
      <c r="C8" s="23">
        <v>3181</v>
      </c>
      <c r="D8" s="23">
        <v>2636</v>
      </c>
      <c r="E8" s="23">
        <v>5817</v>
      </c>
      <c r="F8" s="23">
        <v>291</v>
      </c>
      <c r="G8" s="23">
        <v>390</v>
      </c>
      <c r="H8" s="23">
        <v>681</v>
      </c>
      <c r="I8" s="23">
        <v>37</v>
      </c>
      <c r="J8" s="23">
        <v>48</v>
      </c>
      <c r="K8" s="23">
        <v>85</v>
      </c>
      <c r="L8" s="23">
        <v>117</v>
      </c>
      <c r="M8" s="23">
        <v>138</v>
      </c>
      <c r="N8" s="23">
        <v>255</v>
      </c>
      <c r="O8" s="23">
        <v>505</v>
      </c>
      <c r="P8" s="23">
        <v>587</v>
      </c>
      <c r="Q8" s="23">
        <v>1092</v>
      </c>
      <c r="R8" s="23">
        <v>1517</v>
      </c>
      <c r="S8" s="23">
        <v>584</v>
      </c>
      <c r="T8" s="23">
        <v>2101</v>
      </c>
      <c r="U8" s="23">
        <v>751</v>
      </c>
      <c r="V8" s="23">
        <v>1156</v>
      </c>
      <c r="W8" s="23">
        <v>1907</v>
      </c>
      <c r="X8" s="23">
        <v>408</v>
      </c>
      <c r="Y8" s="23">
        <v>309</v>
      </c>
      <c r="Z8" s="23">
        <v>717</v>
      </c>
      <c r="AA8" s="24">
        <v>1834.1249023353255</v>
      </c>
      <c r="AB8" s="24">
        <v>2016.4064024713143</v>
      </c>
      <c r="AC8" s="24">
        <v>1880.2984114847015</v>
      </c>
      <c r="AD8" s="24">
        <v>118.35192892163539</v>
      </c>
      <c r="AE8" s="24">
        <v>181.3246359874568</v>
      </c>
      <c r="AF8" s="24">
        <v>143.95670300235113</v>
      </c>
      <c r="AG8" s="24">
        <v>251.39516642758878</v>
      </c>
      <c r="AH8" s="24">
        <v>452.07165362095367</v>
      </c>
      <c r="AI8" s="24">
        <v>332.4904544709002</v>
      </c>
      <c r="AJ8" s="24">
        <v>25.87712975775944</v>
      </c>
      <c r="AK8" s="24">
        <v>44.92214385452664</v>
      </c>
      <c r="AL8" s="24">
        <v>33.29940357166509</v>
      </c>
    </row>
    <row r="9" spans="1:38" ht="15.75" customHeight="1">
      <c r="A9" s="141" t="s">
        <v>13</v>
      </c>
      <c r="B9" s="23" t="s">
        <v>14</v>
      </c>
      <c r="C9" s="23">
        <v>2318</v>
      </c>
      <c r="D9" s="23">
        <v>1884</v>
      </c>
      <c r="E9" s="23">
        <v>4202</v>
      </c>
      <c r="F9" s="23">
        <v>159</v>
      </c>
      <c r="G9" s="23">
        <v>252</v>
      </c>
      <c r="H9" s="23">
        <v>411</v>
      </c>
      <c r="I9" s="23">
        <v>15</v>
      </c>
      <c r="J9" s="23">
        <v>29</v>
      </c>
      <c r="K9" s="23">
        <v>44</v>
      </c>
      <c r="L9" s="23">
        <v>102</v>
      </c>
      <c r="M9" s="23">
        <v>83</v>
      </c>
      <c r="N9" s="23">
        <v>185</v>
      </c>
      <c r="O9" s="23">
        <v>384</v>
      </c>
      <c r="P9" s="23">
        <v>522</v>
      </c>
      <c r="Q9" s="23">
        <v>906</v>
      </c>
      <c r="R9" s="23">
        <v>1172</v>
      </c>
      <c r="S9" s="23">
        <v>423</v>
      </c>
      <c r="T9" s="23">
        <v>1595</v>
      </c>
      <c r="U9" s="23">
        <v>540</v>
      </c>
      <c r="V9" s="23">
        <v>774</v>
      </c>
      <c r="W9" s="23">
        <v>1314</v>
      </c>
      <c r="X9" s="23">
        <v>222</v>
      </c>
      <c r="Y9" s="23">
        <v>165</v>
      </c>
      <c r="Z9" s="23">
        <v>387</v>
      </c>
      <c r="AA9" s="24">
        <v>1729.5482233990294</v>
      </c>
      <c r="AB9" s="24">
        <v>1775.0023184578392</v>
      </c>
      <c r="AC9" s="24">
        <v>1745.2743700333303</v>
      </c>
      <c r="AD9" s="24">
        <v>165.63135539818876</v>
      </c>
      <c r="AE9" s="24">
        <v>180.3586206011795</v>
      </c>
      <c r="AF9" s="24">
        <v>170.65575269417184</v>
      </c>
      <c r="AG9" s="24">
        <v>208.95680885639425</v>
      </c>
      <c r="AH9" s="24">
        <v>356.2585608935381</v>
      </c>
      <c r="AI9" s="24">
        <v>276.4122188837674</v>
      </c>
      <c r="AJ9" s="24">
        <v>14.339380011121543</v>
      </c>
      <c r="AK9" s="24">
        <v>22.720008082505107</v>
      </c>
      <c r="AL9" s="24">
        <v>18.893880802067066</v>
      </c>
    </row>
    <row r="10" spans="1:38" ht="15.75" customHeight="1">
      <c r="A10" s="141" t="s">
        <v>46</v>
      </c>
      <c r="B10" s="23" t="s">
        <v>15</v>
      </c>
      <c r="C10" s="23">
        <v>4576</v>
      </c>
      <c r="D10" s="23">
        <v>3532</v>
      </c>
      <c r="E10" s="23">
        <v>8108</v>
      </c>
      <c r="F10" s="23">
        <v>410</v>
      </c>
      <c r="G10" s="23">
        <v>475</v>
      </c>
      <c r="H10" s="23">
        <v>885</v>
      </c>
      <c r="I10" s="23">
        <v>54</v>
      </c>
      <c r="J10" s="23">
        <v>59</v>
      </c>
      <c r="K10" s="23">
        <v>113</v>
      </c>
      <c r="L10" s="23">
        <v>157</v>
      </c>
      <c r="M10" s="23">
        <v>121</v>
      </c>
      <c r="N10" s="23">
        <v>278</v>
      </c>
      <c r="O10" s="23">
        <v>753</v>
      </c>
      <c r="P10" s="23">
        <v>839</v>
      </c>
      <c r="Q10" s="23">
        <v>1592</v>
      </c>
      <c r="R10" s="23">
        <v>2083</v>
      </c>
      <c r="S10" s="23">
        <v>795</v>
      </c>
      <c r="T10" s="23">
        <v>2878</v>
      </c>
      <c r="U10" s="23">
        <v>1194</v>
      </c>
      <c r="V10" s="23">
        <v>1529</v>
      </c>
      <c r="W10" s="23">
        <v>2723</v>
      </c>
      <c r="X10" s="23">
        <v>546</v>
      </c>
      <c r="Y10" s="23">
        <v>369</v>
      </c>
      <c r="Z10" s="23">
        <v>915</v>
      </c>
      <c r="AA10" s="24">
        <v>1877.3907387237984</v>
      </c>
      <c r="AB10" s="24">
        <v>1838.3584629763154</v>
      </c>
      <c r="AC10" s="24">
        <v>1855.851711949194</v>
      </c>
      <c r="AD10" s="24">
        <v>149.8245068735853</v>
      </c>
      <c r="AE10" s="24">
        <v>175.92750321612098</v>
      </c>
      <c r="AF10" s="24">
        <v>159.85203352406495</v>
      </c>
      <c r="AG10" s="24">
        <v>281.6999762223643</v>
      </c>
      <c r="AH10" s="24">
        <v>356.6129294576101</v>
      </c>
      <c r="AI10" s="24">
        <v>318.76005772225017</v>
      </c>
      <c r="AJ10" s="24">
        <v>30.534130802766857</v>
      </c>
      <c r="AK10" s="24">
        <v>34.128663320302906</v>
      </c>
      <c r="AL10" s="24">
        <v>32.29804231480043</v>
      </c>
    </row>
    <row r="11" spans="1:38" ht="15.75" customHeight="1">
      <c r="A11" s="141" t="s">
        <v>47</v>
      </c>
      <c r="B11" s="23" t="s">
        <v>16</v>
      </c>
      <c r="C11" s="23">
        <v>3071</v>
      </c>
      <c r="D11" s="23">
        <v>2479</v>
      </c>
      <c r="E11" s="23">
        <v>5550</v>
      </c>
      <c r="F11" s="23">
        <v>343</v>
      </c>
      <c r="G11" s="23">
        <v>346</v>
      </c>
      <c r="H11" s="23">
        <v>689</v>
      </c>
      <c r="I11" s="23">
        <v>32</v>
      </c>
      <c r="J11" s="23">
        <v>38</v>
      </c>
      <c r="K11" s="23">
        <v>70</v>
      </c>
      <c r="L11" s="23">
        <v>108</v>
      </c>
      <c r="M11" s="23">
        <v>94</v>
      </c>
      <c r="N11" s="23">
        <v>202</v>
      </c>
      <c r="O11" s="23">
        <v>468</v>
      </c>
      <c r="P11" s="23">
        <v>577</v>
      </c>
      <c r="Q11" s="23">
        <v>1045</v>
      </c>
      <c r="R11" s="23">
        <v>1387</v>
      </c>
      <c r="S11" s="23">
        <v>498</v>
      </c>
      <c r="T11" s="23">
        <v>1885</v>
      </c>
      <c r="U11" s="23">
        <v>809</v>
      </c>
      <c r="V11" s="23">
        <v>1158</v>
      </c>
      <c r="W11" s="23">
        <v>1967</v>
      </c>
      <c r="X11" s="23">
        <v>407</v>
      </c>
      <c r="Y11" s="23">
        <v>246</v>
      </c>
      <c r="Z11" s="23">
        <v>653</v>
      </c>
      <c r="AA11" s="24">
        <v>1927.142310571259</v>
      </c>
      <c r="AB11" s="24">
        <v>1943.9802302520502</v>
      </c>
      <c r="AC11" s="24">
        <v>1923.3564271787793</v>
      </c>
      <c r="AD11" s="24">
        <v>164.66891145098884</v>
      </c>
      <c r="AE11" s="24">
        <v>203.7321762454863</v>
      </c>
      <c r="AF11" s="24">
        <v>179.6483831904561</v>
      </c>
      <c r="AG11" s="24">
        <v>330.9242091598786</v>
      </c>
      <c r="AH11" s="24">
        <v>401.131696032262</v>
      </c>
      <c r="AI11" s="24">
        <v>365.536649405116</v>
      </c>
      <c r="AJ11" s="24">
        <v>27.35463588621503</v>
      </c>
      <c r="AK11" s="24">
        <v>37.59590113141956</v>
      </c>
      <c r="AL11" s="24">
        <v>33.22575653002203</v>
      </c>
    </row>
    <row r="12" spans="1:38" ht="15.75" customHeight="1">
      <c r="A12" s="141" t="s">
        <v>48</v>
      </c>
      <c r="B12" s="23" t="s">
        <v>17</v>
      </c>
      <c r="C12" s="23">
        <v>11888</v>
      </c>
      <c r="D12" s="23">
        <v>9534</v>
      </c>
      <c r="E12" s="23">
        <v>21422</v>
      </c>
      <c r="F12" s="23">
        <v>1005</v>
      </c>
      <c r="G12" s="23">
        <v>1326</v>
      </c>
      <c r="H12" s="23">
        <v>2331</v>
      </c>
      <c r="I12" s="23">
        <v>174</v>
      </c>
      <c r="J12" s="23">
        <v>171</v>
      </c>
      <c r="K12" s="23">
        <v>345</v>
      </c>
      <c r="L12" s="23">
        <v>564</v>
      </c>
      <c r="M12" s="23">
        <v>423</v>
      </c>
      <c r="N12" s="23">
        <v>987</v>
      </c>
      <c r="O12" s="23">
        <v>1798</v>
      </c>
      <c r="P12" s="23">
        <v>2021</v>
      </c>
      <c r="Q12" s="23">
        <v>3819</v>
      </c>
      <c r="R12" s="23">
        <v>5253</v>
      </c>
      <c r="S12" s="23">
        <v>2166</v>
      </c>
      <c r="T12" s="23">
        <v>7419</v>
      </c>
      <c r="U12" s="23">
        <v>3261</v>
      </c>
      <c r="V12" s="23">
        <v>4263</v>
      </c>
      <c r="W12" s="23">
        <v>7524</v>
      </c>
      <c r="X12" s="23">
        <v>1576</v>
      </c>
      <c r="Y12" s="23">
        <v>1084</v>
      </c>
      <c r="Z12" s="23">
        <v>2660</v>
      </c>
      <c r="AA12" s="24">
        <v>1656.4591557098263</v>
      </c>
      <c r="AB12" s="24">
        <v>1766.8437764640598</v>
      </c>
      <c r="AC12" s="24">
        <v>1686.9110841447691</v>
      </c>
      <c r="AD12" s="24">
        <v>152.0597840871023</v>
      </c>
      <c r="AE12" s="24">
        <v>178.15250429048012</v>
      </c>
      <c r="AF12" s="24">
        <v>158.89225205711733</v>
      </c>
      <c r="AG12" s="24">
        <v>205.79233664256827</v>
      </c>
      <c r="AH12" s="24">
        <v>333.10285809226605</v>
      </c>
      <c r="AI12" s="24">
        <v>259.27981488332426</v>
      </c>
      <c r="AJ12" s="24">
        <v>27.329728006668716</v>
      </c>
      <c r="AK12" s="24">
        <v>34.42947022099705</v>
      </c>
      <c r="AL12" s="24">
        <v>30.130816062133</v>
      </c>
    </row>
    <row r="13" spans="1:38" ht="15.75" customHeight="1">
      <c r="A13" s="141" t="s">
        <v>49</v>
      </c>
      <c r="B13" s="23" t="s">
        <v>18</v>
      </c>
      <c r="C13" s="23">
        <v>2900</v>
      </c>
      <c r="D13" s="23">
        <v>2479</v>
      </c>
      <c r="E13" s="23">
        <v>5379</v>
      </c>
      <c r="F13" s="23">
        <v>234</v>
      </c>
      <c r="G13" s="23">
        <v>294</v>
      </c>
      <c r="H13" s="23">
        <v>528</v>
      </c>
      <c r="I13" s="23">
        <v>13</v>
      </c>
      <c r="J13" s="23">
        <v>22</v>
      </c>
      <c r="K13" s="23">
        <v>35</v>
      </c>
      <c r="L13" s="23">
        <v>138</v>
      </c>
      <c r="M13" s="23">
        <v>149</v>
      </c>
      <c r="N13" s="23">
        <v>287</v>
      </c>
      <c r="O13" s="23">
        <v>456</v>
      </c>
      <c r="P13" s="23">
        <v>541</v>
      </c>
      <c r="Q13" s="23">
        <v>997</v>
      </c>
      <c r="R13" s="23">
        <v>1142</v>
      </c>
      <c r="S13" s="23">
        <v>475</v>
      </c>
      <c r="T13" s="23">
        <v>1617</v>
      </c>
      <c r="U13" s="23">
        <v>755</v>
      </c>
      <c r="V13" s="23">
        <v>1088</v>
      </c>
      <c r="W13" s="23">
        <v>1843</v>
      </c>
      <c r="X13" s="23">
        <v>547</v>
      </c>
      <c r="Y13" s="23">
        <v>375</v>
      </c>
      <c r="Z13" s="23">
        <v>922</v>
      </c>
      <c r="AA13" s="24">
        <v>1701.2977215923809</v>
      </c>
      <c r="AB13" s="24">
        <v>1642.4590479283424</v>
      </c>
      <c r="AC13" s="24">
        <v>1680.9352742074186</v>
      </c>
      <c r="AD13" s="24">
        <v>148.62615492981925</v>
      </c>
      <c r="AE13" s="24">
        <v>192.90180603318262</v>
      </c>
      <c r="AF13" s="24">
        <v>168.7043980644837</v>
      </c>
      <c r="AG13" s="24">
        <v>184.68542954081437</v>
      </c>
      <c r="AH13" s="24">
        <v>242.61018061907413</v>
      </c>
      <c r="AI13" s="24">
        <v>217.33080847568743</v>
      </c>
      <c r="AJ13" s="24">
        <v>12.159631138753733</v>
      </c>
      <c r="AK13" s="24">
        <v>20.67756856554341</v>
      </c>
      <c r="AL13" s="24">
        <v>15.700785168504934</v>
      </c>
    </row>
    <row r="14" spans="1:38" ht="15.75" customHeight="1">
      <c r="A14" s="141" t="s">
        <v>50</v>
      </c>
      <c r="B14" s="23" t="s">
        <v>19</v>
      </c>
      <c r="C14" s="23">
        <v>2391</v>
      </c>
      <c r="D14" s="23">
        <v>2023</v>
      </c>
      <c r="E14" s="23">
        <v>4414</v>
      </c>
      <c r="F14" s="23">
        <v>217</v>
      </c>
      <c r="G14" s="23">
        <v>252</v>
      </c>
      <c r="H14" s="23">
        <v>469</v>
      </c>
      <c r="I14" s="23">
        <v>19</v>
      </c>
      <c r="J14" s="23">
        <v>30</v>
      </c>
      <c r="K14" s="23">
        <v>49</v>
      </c>
      <c r="L14" s="23">
        <v>87</v>
      </c>
      <c r="M14" s="23">
        <v>73</v>
      </c>
      <c r="N14" s="23">
        <v>160</v>
      </c>
      <c r="O14" s="23">
        <v>448</v>
      </c>
      <c r="P14" s="23">
        <v>463</v>
      </c>
      <c r="Q14" s="23">
        <v>911</v>
      </c>
      <c r="R14" s="23">
        <v>1115</v>
      </c>
      <c r="S14" s="23">
        <v>404</v>
      </c>
      <c r="T14" s="23">
        <v>1519</v>
      </c>
      <c r="U14" s="23">
        <v>531</v>
      </c>
      <c r="V14" s="23">
        <v>873</v>
      </c>
      <c r="W14" s="23">
        <v>1404</v>
      </c>
      <c r="X14" s="23">
        <v>297</v>
      </c>
      <c r="Y14" s="23">
        <v>283</v>
      </c>
      <c r="Z14" s="23">
        <v>580</v>
      </c>
      <c r="AA14" s="24">
        <v>1615.0774469949215</v>
      </c>
      <c r="AB14" s="24">
        <v>1697.549206661324</v>
      </c>
      <c r="AC14" s="24">
        <v>1628.58698926166</v>
      </c>
      <c r="AD14" s="24">
        <v>120.90736626547361</v>
      </c>
      <c r="AE14" s="24">
        <v>128.2679229015296</v>
      </c>
      <c r="AF14" s="24">
        <v>123.07680213981833</v>
      </c>
      <c r="AG14" s="24">
        <v>216.85782648441986</v>
      </c>
      <c r="AH14" s="24">
        <v>297.823033679123</v>
      </c>
      <c r="AI14" s="24">
        <v>254.22157752611798</v>
      </c>
      <c r="AJ14" s="24">
        <v>16.658794522086694</v>
      </c>
      <c r="AK14" s="24">
        <v>26.765491160495383</v>
      </c>
      <c r="AL14" s="24">
        <v>21.641579102727555</v>
      </c>
    </row>
    <row r="15" spans="1:38" ht="15.75" customHeight="1">
      <c r="A15" s="141" t="s">
        <v>51</v>
      </c>
      <c r="B15" s="23" t="s">
        <v>20</v>
      </c>
      <c r="C15" s="23">
        <v>4020</v>
      </c>
      <c r="D15" s="23">
        <v>3357</v>
      </c>
      <c r="E15" s="23">
        <v>7377</v>
      </c>
      <c r="F15" s="23">
        <v>340</v>
      </c>
      <c r="G15" s="23">
        <v>441</v>
      </c>
      <c r="H15" s="23">
        <v>781</v>
      </c>
      <c r="I15" s="23">
        <v>17</v>
      </c>
      <c r="J15" s="23">
        <v>18</v>
      </c>
      <c r="K15" s="23">
        <v>35</v>
      </c>
      <c r="L15" s="23">
        <v>141</v>
      </c>
      <c r="M15" s="23">
        <v>134</v>
      </c>
      <c r="N15" s="23">
        <v>275</v>
      </c>
      <c r="O15" s="23">
        <v>681</v>
      </c>
      <c r="P15" s="23">
        <v>875</v>
      </c>
      <c r="Q15" s="23">
        <v>1556</v>
      </c>
      <c r="R15" s="23">
        <v>1808</v>
      </c>
      <c r="S15" s="23">
        <v>691</v>
      </c>
      <c r="T15" s="23">
        <v>2499</v>
      </c>
      <c r="U15" s="23">
        <v>947</v>
      </c>
      <c r="V15" s="23">
        <v>1396</v>
      </c>
      <c r="W15" s="23">
        <v>2343</v>
      </c>
      <c r="X15" s="23">
        <v>584</v>
      </c>
      <c r="Y15" s="23">
        <v>395</v>
      </c>
      <c r="Z15" s="23">
        <v>979</v>
      </c>
      <c r="AA15" s="24">
        <v>1640.127703771091</v>
      </c>
      <c r="AB15" s="24">
        <v>1740.700735748582</v>
      </c>
      <c r="AC15" s="24">
        <v>1661.7642330142246</v>
      </c>
      <c r="AD15" s="24">
        <v>129.40151556651773</v>
      </c>
      <c r="AE15" s="24">
        <v>152.84185491112763</v>
      </c>
      <c r="AF15" s="24">
        <v>137.63848665809994</v>
      </c>
      <c r="AG15" s="24">
        <v>194.29860164784478</v>
      </c>
      <c r="AH15" s="24">
        <v>331.0431060789399</v>
      </c>
      <c r="AI15" s="24">
        <v>251.34916474265313</v>
      </c>
      <c r="AJ15" s="24">
        <v>9.49938113743921</v>
      </c>
      <c r="AK15" s="24">
        <v>11.308374339155376</v>
      </c>
      <c r="AL15" s="24">
        <v>10.798171539739393</v>
      </c>
    </row>
    <row r="16" spans="1:38" ht="15.75" customHeight="1">
      <c r="A16" s="141" t="s">
        <v>52</v>
      </c>
      <c r="B16" s="23" t="s">
        <v>21</v>
      </c>
      <c r="C16" s="23">
        <v>7632</v>
      </c>
      <c r="D16" s="23">
        <v>6360</v>
      </c>
      <c r="E16" s="23">
        <v>13992</v>
      </c>
      <c r="F16" s="23">
        <v>644</v>
      </c>
      <c r="G16" s="23">
        <v>956</v>
      </c>
      <c r="H16" s="23">
        <v>1600</v>
      </c>
      <c r="I16" s="23">
        <v>114</v>
      </c>
      <c r="J16" s="23">
        <v>106</v>
      </c>
      <c r="K16" s="23">
        <v>220</v>
      </c>
      <c r="L16" s="23">
        <v>325</v>
      </c>
      <c r="M16" s="23">
        <v>244</v>
      </c>
      <c r="N16" s="23">
        <v>569</v>
      </c>
      <c r="O16" s="23">
        <v>1315</v>
      </c>
      <c r="P16" s="23">
        <v>1470</v>
      </c>
      <c r="Q16" s="23">
        <v>2785</v>
      </c>
      <c r="R16" s="23">
        <v>3493</v>
      </c>
      <c r="S16" s="23">
        <v>1359</v>
      </c>
      <c r="T16" s="23">
        <v>4852</v>
      </c>
      <c r="U16" s="23">
        <v>1904</v>
      </c>
      <c r="V16" s="23">
        <v>2760</v>
      </c>
      <c r="W16" s="23">
        <v>4664</v>
      </c>
      <c r="X16" s="23">
        <v>920</v>
      </c>
      <c r="Y16" s="23">
        <v>771</v>
      </c>
      <c r="Z16" s="23">
        <v>1691</v>
      </c>
      <c r="AA16" s="24">
        <v>1608.9718127733315</v>
      </c>
      <c r="AB16" s="24">
        <v>1615.1308919346832</v>
      </c>
      <c r="AC16" s="24">
        <v>1596.764769279374</v>
      </c>
      <c r="AD16" s="24">
        <v>137.35430245487586</v>
      </c>
      <c r="AE16" s="24">
        <v>151.91177999109422</v>
      </c>
      <c r="AF16" s="24">
        <v>141.30176146499127</v>
      </c>
      <c r="AG16" s="24">
        <v>202.71865075087973</v>
      </c>
      <c r="AH16" s="24">
        <v>344.95382600964757</v>
      </c>
      <c r="AI16" s="24">
        <v>267.6844490268837</v>
      </c>
      <c r="AJ16" s="24">
        <v>26.969722154270098</v>
      </c>
      <c r="AK16" s="24">
        <v>28.61901914363276</v>
      </c>
      <c r="AL16" s="24">
        <v>27.82530731088599</v>
      </c>
    </row>
    <row r="17" spans="1:38" ht="15.75" customHeight="1">
      <c r="A17" s="141" t="s">
        <v>53</v>
      </c>
      <c r="B17" s="23" t="s">
        <v>22</v>
      </c>
      <c r="C17" s="23">
        <v>6369</v>
      </c>
      <c r="D17" s="23">
        <v>5184</v>
      </c>
      <c r="E17" s="23">
        <v>11553</v>
      </c>
      <c r="F17" s="23">
        <v>528</v>
      </c>
      <c r="G17" s="23">
        <v>557</v>
      </c>
      <c r="H17" s="23">
        <v>1085</v>
      </c>
      <c r="I17" s="23">
        <v>32</v>
      </c>
      <c r="J17" s="23">
        <v>37</v>
      </c>
      <c r="K17" s="23">
        <v>69</v>
      </c>
      <c r="L17" s="23">
        <v>259</v>
      </c>
      <c r="M17" s="23">
        <v>255</v>
      </c>
      <c r="N17" s="23">
        <v>514</v>
      </c>
      <c r="O17" s="23">
        <v>1141</v>
      </c>
      <c r="P17" s="23">
        <v>1246</v>
      </c>
      <c r="Q17" s="23">
        <v>2387</v>
      </c>
      <c r="R17" s="23">
        <v>2890</v>
      </c>
      <c r="S17" s="23">
        <v>1212</v>
      </c>
      <c r="T17" s="23">
        <v>4102</v>
      </c>
      <c r="U17" s="23">
        <v>1617</v>
      </c>
      <c r="V17" s="23">
        <v>2207</v>
      </c>
      <c r="W17" s="23">
        <v>3824</v>
      </c>
      <c r="X17" s="23">
        <v>721</v>
      </c>
      <c r="Y17" s="23">
        <v>519</v>
      </c>
      <c r="Z17" s="23">
        <v>1240</v>
      </c>
      <c r="AA17" s="24">
        <v>1688.1175154476919</v>
      </c>
      <c r="AB17" s="24">
        <v>1702.8129855104871</v>
      </c>
      <c r="AC17" s="24">
        <v>1671.212692970567</v>
      </c>
      <c r="AD17" s="24">
        <v>140.56831404571454</v>
      </c>
      <c r="AE17" s="24">
        <v>195.92889922328573</v>
      </c>
      <c r="AF17" s="24">
        <v>160.78648140074512</v>
      </c>
      <c r="AG17" s="24">
        <v>203.138934445841</v>
      </c>
      <c r="AH17" s="24">
        <v>254.1981604159027</v>
      </c>
      <c r="AI17" s="24">
        <v>227.57861927750417</v>
      </c>
      <c r="AJ17" s="24">
        <v>11.51993458733817</v>
      </c>
      <c r="AK17" s="24">
        <v>13.133113036883932</v>
      </c>
      <c r="AL17" s="24">
        <v>12.406684970289454</v>
      </c>
    </row>
    <row r="18" spans="1:38" ht="15.75" customHeight="1">
      <c r="A18" s="141" t="s">
        <v>54</v>
      </c>
      <c r="B18" s="23" t="s">
        <v>23</v>
      </c>
      <c r="C18" s="23">
        <v>372</v>
      </c>
      <c r="D18" s="23">
        <v>327</v>
      </c>
      <c r="E18" s="23">
        <v>699</v>
      </c>
      <c r="F18" s="23">
        <v>25</v>
      </c>
      <c r="G18" s="23">
        <v>36</v>
      </c>
      <c r="H18" s="23">
        <v>61</v>
      </c>
      <c r="I18" s="23">
        <v>6</v>
      </c>
      <c r="J18" s="23" t="s">
        <v>692</v>
      </c>
      <c r="K18" s="23">
        <v>10</v>
      </c>
      <c r="L18" s="23">
        <v>17</v>
      </c>
      <c r="M18" s="23">
        <v>18</v>
      </c>
      <c r="N18" s="23">
        <v>35</v>
      </c>
      <c r="O18" s="23">
        <v>45</v>
      </c>
      <c r="P18" s="23">
        <v>69</v>
      </c>
      <c r="Q18" s="23">
        <v>114</v>
      </c>
      <c r="R18" s="23">
        <v>153</v>
      </c>
      <c r="S18" s="23">
        <v>58</v>
      </c>
      <c r="T18" s="23">
        <v>211</v>
      </c>
      <c r="U18" s="23">
        <v>119</v>
      </c>
      <c r="V18" s="23">
        <v>160</v>
      </c>
      <c r="W18" s="23">
        <v>279</v>
      </c>
      <c r="X18" s="23">
        <v>55</v>
      </c>
      <c r="Y18" s="23">
        <v>40</v>
      </c>
      <c r="Z18" s="23">
        <v>95</v>
      </c>
      <c r="AA18" s="24">
        <v>1646.235834511123</v>
      </c>
      <c r="AB18" s="24">
        <v>1601.4941503818277</v>
      </c>
      <c r="AC18" s="24">
        <v>1613.100280487712</v>
      </c>
      <c r="AD18" s="24">
        <v>125.08465500887378</v>
      </c>
      <c r="AE18" s="24">
        <v>216.01065691726276</v>
      </c>
      <c r="AF18" s="24">
        <v>164.57116585888303</v>
      </c>
      <c r="AG18" s="24">
        <v>149.81846761283396</v>
      </c>
      <c r="AH18" s="24">
        <v>227.36558995499414</v>
      </c>
      <c r="AI18" s="24">
        <v>184.5974643817134</v>
      </c>
      <c r="AJ18" s="24">
        <v>32.34364863223767</v>
      </c>
      <c r="AK18" s="24">
        <v>21.177717060112542</v>
      </c>
      <c r="AL18" s="24">
        <v>29.16053012738377</v>
      </c>
    </row>
    <row r="19" spans="1:38" ht="15.75" customHeight="1">
      <c r="A19" s="141" t="s">
        <v>55</v>
      </c>
      <c r="B19" s="23" t="s">
        <v>24</v>
      </c>
      <c r="C19" s="23">
        <v>2299</v>
      </c>
      <c r="D19" s="23">
        <v>1815</v>
      </c>
      <c r="E19" s="23">
        <v>4114</v>
      </c>
      <c r="F19" s="23">
        <v>199</v>
      </c>
      <c r="G19" s="23">
        <v>277</v>
      </c>
      <c r="H19" s="23">
        <v>476</v>
      </c>
      <c r="I19" s="23">
        <v>32</v>
      </c>
      <c r="J19" s="23">
        <v>23</v>
      </c>
      <c r="K19" s="23">
        <v>55</v>
      </c>
      <c r="L19" s="23">
        <v>92</v>
      </c>
      <c r="M19" s="23">
        <v>99</v>
      </c>
      <c r="N19" s="23">
        <v>191</v>
      </c>
      <c r="O19" s="23">
        <v>396</v>
      </c>
      <c r="P19" s="23">
        <v>423</v>
      </c>
      <c r="Q19" s="23">
        <v>819</v>
      </c>
      <c r="R19" s="23">
        <v>1091</v>
      </c>
      <c r="S19" s="23">
        <v>357</v>
      </c>
      <c r="T19" s="23">
        <v>1448</v>
      </c>
      <c r="U19" s="23">
        <v>551</v>
      </c>
      <c r="V19" s="23">
        <v>869</v>
      </c>
      <c r="W19" s="23">
        <v>1420</v>
      </c>
      <c r="X19" s="23">
        <v>261</v>
      </c>
      <c r="Y19" s="23">
        <v>166</v>
      </c>
      <c r="Z19" s="23">
        <v>427</v>
      </c>
      <c r="AA19" s="24">
        <v>1750.0903650202401</v>
      </c>
      <c r="AB19" s="24">
        <v>1698.507276873174</v>
      </c>
      <c r="AC19" s="24">
        <v>1715.997647919687</v>
      </c>
      <c r="AD19" s="24">
        <v>129.8872123307547</v>
      </c>
      <c r="AE19" s="24">
        <v>186.34625092742647</v>
      </c>
      <c r="AF19" s="24">
        <v>156.45376961799653</v>
      </c>
      <c r="AG19" s="24">
        <v>227.998520341404</v>
      </c>
      <c r="AH19" s="24">
        <v>350.11090277652596</v>
      </c>
      <c r="AI19" s="24">
        <v>288.8855768506473</v>
      </c>
      <c r="AJ19" s="24">
        <v>36.43851500482568</v>
      </c>
      <c r="AK19" s="24">
        <v>28.848937737251774</v>
      </c>
      <c r="AL19" s="24">
        <v>33.42801200298863</v>
      </c>
    </row>
    <row r="20" spans="1:38" ht="15.75" customHeight="1">
      <c r="A20" s="141" t="s">
        <v>56</v>
      </c>
      <c r="B20" s="23" t="s">
        <v>25</v>
      </c>
      <c r="C20" s="23">
        <v>547</v>
      </c>
      <c r="D20" s="23">
        <v>506</v>
      </c>
      <c r="E20" s="23">
        <v>1053</v>
      </c>
      <c r="F20" s="23">
        <v>60</v>
      </c>
      <c r="G20" s="23">
        <v>64</v>
      </c>
      <c r="H20" s="23">
        <v>124</v>
      </c>
      <c r="I20" s="23">
        <v>10</v>
      </c>
      <c r="J20" s="23">
        <v>6</v>
      </c>
      <c r="K20" s="23">
        <v>16</v>
      </c>
      <c r="L20" s="23">
        <v>25</v>
      </c>
      <c r="M20" s="23">
        <v>36</v>
      </c>
      <c r="N20" s="23">
        <v>61</v>
      </c>
      <c r="O20" s="23">
        <v>71</v>
      </c>
      <c r="P20" s="23">
        <v>87</v>
      </c>
      <c r="Q20" s="23">
        <v>158</v>
      </c>
      <c r="R20" s="23">
        <v>237</v>
      </c>
      <c r="S20" s="23">
        <v>118</v>
      </c>
      <c r="T20" s="23">
        <v>355</v>
      </c>
      <c r="U20" s="23">
        <v>172</v>
      </c>
      <c r="V20" s="23">
        <v>233</v>
      </c>
      <c r="W20" s="23">
        <v>405</v>
      </c>
      <c r="X20" s="23">
        <v>67</v>
      </c>
      <c r="Y20" s="23">
        <v>68</v>
      </c>
      <c r="Z20" s="23">
        <v>135</v>
      </c>
      <c r="AA20" s="24">
        <v>1840.3612892356175</v>
      </c>
      <c r="AB20" s="24">
        <v>1769.8172239726327</v>
      </c>
      <c r="AC20" s="24">
        <v>1814.4720277971094</v>
      </c>
      <c r="AD20" s="24">
        <v>162.3360672934991</v>
      </c>
      <c r="AE20" s="24">
        <v>246.38672126803942</v>
      </c>
      <c r="AF20" s="24">
        <v>204.56700108428865</v>
      </c>
      <c r="AG20" s="24">
        <v>251.4080687927921</v>
      </c>
      <c r="AH20" s="24">
        <v>295.71882229259523</v>
      </c>
      <c r="AI20" s="24">
        <v>273.73502353041215</v>
      </c>
      <c r="AJ20" s="24">
        <v>40.52927667057482</v>
      </c>
      <c r="AK20" s="24">
        <v>31.254863076746695</v>
      </c>
      <c r="AL20" s="24">
        <v>36.68383747947495</v>
      </c>
    </row>
    <row r="21" spans="1:38" ht="15.75" customHeight="1">
      <c r="A21" s="141" t="s">
        <v>57</v>
      </c>
      <c r="B21" s="23" t="s">
        <v>26</v>
      </c>
      <c r="C21" s="23">
        <v>1745</v>
      </c>
      <c r="D21" s="23">
        <v>1449</v>
      </c>
      <c r="E21" s="23">
        <v>3194</v>
      </c>
      <c r="F21" s="23">
        <v>172</v>
      </c>
      <c r="G21" s="23">
        <v>200</v>
      </c>
      <c r="H21" s="23">
        <v>372</v>
      </c>
      <c r="I21" s="23">
        <v>18</v>
      </c>
      <c r="J21" s="23">
        <v>26</v>
      </c>
      <c r="K21" s="23">
        <v>44</v>
      </c>
      <c r="L21" s="23">
        <v>59</v>
      </c>
      <c r="M21" s="23">
        <v>51</v>
      </c>
      <c r="N21" s="23">
        <v>110</v>
      </c>
      <c r="O21" s="23">
        <v>263</v>
      </c>
      <c r="P21" s="23">
        <v>326</v>
      </c>
      <c r="Q21" s="23">
        <v>589</v>
      </c>
      <c r="R21" s="23">
        <v>804</v>
      </c>
      <c r="S21" s="23">
        <v>299</v>
      </c>
      <c r="T21" s="23">
        <v>1103</v>
      </c>
      <c r="U21" s="23">
        <v>482</v>
      </c>
      <c r="V21" s="23">
        <v>675</v>
      </c>
      <c r="W21" s="23">
        <v>1157</v>
      </c>
      <c r="X21" s="23">
        <v>196</v>
      </c>
      <c r="Y21" s="23">
        <v>149</v>
      </c>
      <c r="Z21" s="23">
        <v>345</v>
      </c>
      <c r="AA21" s="24">
        <v>1710.490209871156</v>
      </c>
      <c r="AB21" s="24">
        <v>1874.750218768266</v>
      </c>
      <c r="AC21" s="24">
        <v>1763.4191151054251</v>
      </c>
      <c r="AD21" s="24">
        <v>130.177552357224</v>
      </c>
      <c r="AE21" s="24">
        <v>205.51445035062915</v>
      </c>
      <c r="AF21" s="24">
        <v>162.76621348313788</v>
      </c>
      <c r="AG21" s="24">
        <v>255.37710553504147</v>
      </c>
      <c r="AH21" s="24">
        <v>391.100357133397</v>
      </c>
      <c r="AI21" s="24">
        <v>313.6864904105504</v>
      </c>
      <c r="AJ21" s="24">
        <v>24.614211516022394</v>
      </c>
      <c r="AK21" s="24">
        <v>34.569582305101946</v>
      </c>
      <c r="AL21" s="24">
        <v>29.381434401977693</v>
      </c>
    </row>
    <row r="22" spans="1:38" ht="15.75" customHeight="1">
      <c r="A22" s="141" t="s">
        <v>58</v>
      </c>
      <c r="B22" s="23" t="s">
        <v>27</v>
      </c>
      <c r="C22" s="23">
        <v>615</v>
      </c>
      <c r="D22" s="23">
        <v>551</v>
      </c>
      <c r="E22" s="23">
        <v>1166</v>
      </c>
      <c r="F22" s="23">
        <v>58</v>
      </c>
      <c r="G22" s="23">
        <v>98</v>
      </c>
      <c r="H22" s="23">
        <v>156</v>
      </c>
      <c r="I22" s="23" t="s">
        <v>692</v>
      </c>
      <c r="J22" s="23">
        <v>8</v>
      </c>
      <c r="K22" s="23">
        <v>11</v>
      </c>
      <c r="L22" s="23">
        <v>18</v>
      </c>
      <c r="M22" s="23">
        <v>28</v>
      </c>
      <c r="N22" s="23">
        <v>46</v>
      </c>
      <c r="O22" s="23">
        <v>106</v>
      </c>
      <c r="P22" s="23">
        <v>113</v>
      </c>
      <c r="Q22" s="23">
        <v>219</v>
      </c>
      <c r="R22" s="23">
        <v>274</v>
      </c>
      <c r="S22" s="23">
        <v>90</v>
      </c>
      <c r="T22" s="23">
        <v>364</v>
      </c>
      <c r="U22" s="23">
        <v>161</v>
      </c>
      <c r="V22" s="23">
        <v>243</v>
      </c>
      <c r="W22" s="23">
        <v>404</v>
      </c>
      <c r="X22" s="23">
        <v>74</v>
      </c>
      <c r="Y22" s="23">
        <v>105</v>
      </c>
      <c r="Z22" s="23">
        <v>179</v>
      </c>
      <c r="AA22" s="24">
        <v>1909.9904085701362</v>
      </c>
      <c r="AB22" s="24">
        <v>2157.566951125904</v>
      </c>
      <c r="AC22" s="24">
        <v>1982.5844193605603</v>
      </c>
      <c r="AD22" s="24">
        <v>155.5653117727739</v>
      </c>
      <c r="AE22" s="24">
        <v>235.02958317021464</v>
      </c>
      <c r="AF22" s="24">
        <v>190.3830597078129</v>
      </c>
      <c r="AG22" s="24">
        <v>288.72132634561734</v>
      </c>
      <c r="AH22" s="24">
        <v>497.89500504594884</v>
      </c>
      <c r="AI22" s="24">
        <v>389.0653310433719</v>
      </c>
      <c r="AJ22" s="24">
        <v>8.596823715260154</v>
      </c>
      <c r="AK22" s="24">
        <v>64.29891074797108</v>
      </c>
      <c r="AL22" s="24">
        <v>28.99995017868329</v>
      </c>
    </row>
    <row r="23" spans="1:38" ht="15.75" customHeight="1">
      <c r="A23" s="141" t="s">
        <v>30</v>
      </c>
      <c r="B23" s="23" t="s">
        <v>28</v>
      </c>
      <c r="C23" s="23">
        <v>5843</v>
      </c>
      <c r="D23" s="23">
        <v>4908</v>
      </c>
      <c r="E23" s="23">
        <v>10751</v>
      </c>
      <c r="F23" s="23">
        <v>455</v>
      </c>
      <c r="G23" s="23">
        <v>595</v>
      </c>
      <c r="H23" s="23">
        <v>1050</v>
      </c>
      <c r="I23" s="23">
        <v>23</v>
      </c>
      <c r="J23" s="23">
        <v>29</v>
      </c>
      <c r="K23" s="23">
        <v>52</v>
      </c>
      <c r="L23" s="23">
        <v>271</v>
      </c>
      <c r="M23" s="23">
        <v>224</v>
      </c>
      <c r="N23" s="23">
        <v>495</v>
      </c>
      <c r="O23" s="23">
        <v>1041</v>
      </c>
      <c r="P23" s="23">
        <v>1181</v>
      </c>
      <c r="Q23" s="23">
        <v>2222</v>
      </c>
      <c r="R23" s="23">
        <v>2634</v>
      </c>
      <c r="S23" s="23">
        <v>960</v>
      </c>
      <c r="T23" s="23">
        <v>3594</v>
      </c>
      <c r="U23" s="23">
        <v>1390</v>
      </c>
      <c r="V23" s="23">
        <v>2168</v>
      </c>
      <c r="W23" s="23">
        <v>3558</v>
      </c>
      <c r="X23" s="23">
        <v>778</v>
      </c>
      <c r="Y23" s="23">
        <v>599</v>
      </c>
      <c r="Z23" s="23">
        <v>1377</v>
      </c>
      <c r="AA23" s="24">
        <v>1639.567797412144</v>
      </c>
      <c r="AB23" s="24">
        <v>1686.1591293115773</v>
      </c>
      <c r="AC23" s="24">
        <v>1655.1411585877313</v>
      </c>
      <c r="AD23" s="24">
        <v>166.32069231397264</v>
      </c>
      <c r="AE23" s="24">
        <v>186.07756010440326</v>
      </c>
      <c r="AF23" s="24">
        <v>172.86689445598682</v>
      </c>
      <c r="AG23" s="24">
        <v>189.09880782173147</v>
      </c>
      <c r="AH23" s="24">
        <v>277.54134388824394</v>
      </c>
      <c r="AI23" s="24">
        <v>231.8299699636942</v>
      </c>
      <c r="AJ23" s="24">
        <v>9.136762658906619</v>
      </c>
      <c r="AK23" s="24">
        <v>13.860803620364221</v>
      </c>
      <c r="AL23" s="24">
        <v>11.272720160959558</v>
      </c>
    </row>
    <row r="24" spans="1:38" ht="15.75" customHeight="1">
      <c r="A24" s="141" t="s">
        <v>59</v>
      </c>
      <c r="B24" s="23" t="s">
        <v>29</v>
      </c>
      <c r="C24" s="23">
        <v>510</v>
      </c>
      <c r="D24" s="23">
        <v>463</v>
      </c>
      <c r="E24" s="23">
        <v>973</v>
      </c>
      <c r="F24" s="23">
        <v>45</v>
      </c>
      <c r="G24" s="23">
        <v>72</v>
      </c>
      <c r="H24" s="23">
        <v>117</v>
      </c>
      <c r="I24" s="23" t="s">
        <v>692</v>
      </c>
      <c r="J24" s="23">
        <v>11</v>
      </c>
      <c r="K24" s="23">
        <v>15</v>
      </c>
      <c r="L24" s="23">
        <v>25</v>
      </c>
      <c r="M24" s="23">
        <v>21</v>
      </c>
      <c r="N24" s="23">
        <v>46</v>
      </c>
      <c r="O24" s="23">
        <v>82</v>
      </c>
      <c r="P24" s="23">
        <v>97</v>
      </c>
      <c r="Q24" s="23">
        <v>179</v>
      </c>
      <c r="R24" s="23">
        <v>226</v>
      </c>
      <c r="S24" s="23">
        <v>86</v>
      </c>
      <c r="T24" s="23">
        <v>312</v>
      </c>
      <c r="U24" s="23">
        <v>120</v>
      </c>
      <c r="V24" s="23">
        <v>217</v>
      </c>
      <c r="W24" s="23">
        <v>337</v>
      </c>
      <c r="X24" s="23">
        <v>82</v>
      </c>
      <c r="Y24" s="23">
        <v>63</v>
      </c>
      <c r="Z24" s="23">
        <v>145</v>
      </c>
      <c r="AA24" s="24">
        <v>1567.62626709049</v>
      </c>
      <c r="AB24" s="24">
        <v>1719.3038120688698</v>
      </c>
      <c r="AC24" s="24">
        <v>1628.946308844266</v>
      </c>
      <c r="AD24" s="24">
        <v>116.22236793797903</v>
      </c>
      <c r="AE24" s="24">
        <v>178.1873695428214</v>
      </c>
      <c r="AF24" s="24">
        <v>138.55189513059761</v>
      </c>
      <c r="AG24" s="24">
        <v>222.29226418142096</v>
      </c>
      <c r="AH24" s="24">
        <v>351.6342791484031</v>
      </c>
      <c r="AI24" s="24">
        <v>284.65880584736874</v>
      </c>
      <c r="AJ24" s="24">
        <v>17.00137774860701</v>
      </c>
      <c r="AK24" s="24">
        <v>34.57412921829464</v>
      </c>
      <c r="AL24" s="24">
        <v>26.42004375500128</v>
      </c>
    </row>
    <row r="25" spans="1:38" ht="15.75" customHeight="1" thickBot="1">
      <c r="A25" s="141" t="s">
        <v>60</v>
      </c>
      <c r="B25" s="23" t="s">
        <v>31</v>
      </c>
      <c r="C25" s="23">
        <v>562</v>
      </c>
      <c r="D25" s="23">
        <v>582</v>
      </c>
      <c r="E25" s="23">
        <v>1144</v>
      </c>
      <c r="F25" s="23">
        <v>40</v>
      </c>
      <c r="G25" s="23">
        <v>55</v>
      </c>
      <c r="H25" s="23">
        <v>95</v>
      </c>
      <c r="I25" s="23">
        <v>6</v>
      </c>
      <c r="J25" s="23" t="s">
        <v>692</v>
      </c>
      <c r="K25" s="23">
        <v>9</v>
      </c>
      <c r="L25" s="23">
        <v>17</v>
      </c>
      <c r="M25" s="23">
        <v>32</v>
      </c>
      <c r="N25" s="23">
        <v>49</v>
      </c>
      <c r="O25" s="23">
        <v>87</v>
      </c>
      <c r="P25" s="23">
        <v>94</v>
      </c>
      <c r="Q25" s="23">
        <v>181</v>
      </c>
      <c r="R25" s="23">
        <v>195</v>
      </c>
      <c r="S25" s="23">
        <v>81</v>
      </c>
      <c r="T25" s="23">
        <v>276</v>
      </c>
      <c r="U25" s="23">
        <v>188</v>
      </c>
      <c r="V25" s="23">
        <v>322</v>
      </c>
      <c r="W25" s="23">
        <v>510</v>
      </c>
      <c r="X25" s="23">
        <v>92</v>
      </c>
      <c r="Y25" s="23">
        <v>85</v>
      </c>
      <c r="Z25" s="23">
        <v>177</v>
      </c>
      <c r="AA25" s="24">
        <v>2146.7708414533395</v>
      </c>
      <c r="AB25" s="24">
        <v>2721.5147031774045</v>
      </c>
      <c r="AC25" s="24">
        <v>2325.3890954017925</v>
      </c>
      <c r="AD25" s="24">
        <v>107.93790243543856</v>
      </c>
      <c r="AE25" s="24">
        <v>213.84713515458932</v>
      </c>
      <c r="AF25" s="24">
        <v>149.73402060017528</v>
      </c>
      <c r="AG25" s="24">
        <v>180.77466011391058</v>
      </c>
      <c r="AH25" s="24">
        <v>374.36690648329125</v>
      </c>
      <c r="AI25" s="24">
        <v>243.34803646675851</v>
      </c>
      <c r="AJ25" s="24">
        <v>24.490977622519523</v>
      </c>
      <c r="AK25" s="24">
        <v>33.06877115760712</v>
      </c>
      <c r="AL25" s="24">
        <v>25.766964975067516</v>
      </c>
    </row>
    <row r="26" spans="1:38" ht="16.5" customHeight="1">
      <c r="A26" s="169" t="s">
        <v>195</v>
      </c>
      <c r="B26" s="93" t="s">
        <v>192</v>
      </c>
      <c r="C26" s="213">
        <v>26338</v>
      </c>
      <c r="D26" s="213">
        <v>21100</v>
      </c>
      <c r="E26" s="213">
        <v>47438</v>
      </c>
      <c r="F26" s="213">
        <v>2409</v>
      </c>
      <c r="G26" s="213">
        <v>2957</v>
      </c>
      <c r="H26" s="213">
        <v>5366</v>
      </c>
      <c r="I26" s="213">
        <v>336</v>
      </c>
      <c r="J26" s="213">
        <v>345</v>
      </c>
      <c r="K26" s="213">
        <v>681</v>
      </c>
      <c r="L26" s="213">
        <v>1086</v>
      </c>
      <c r="M26" s="213">
        <v>876</v>
      </c>
      <c r="N26" s="213">
        <v>1962</v>
      </c>
      <c r="O26" s="213">
        <v>4102</v>
      </c>
      <c r="P26" s="213">
        <v>4665</v>
      </c>
      <c r="Q26" s="213">
        <v>8767</v>
      </c>
      <c r="R26" s="213">
        <v>11862</v>
      </c>
      <c r="S26" s="213">
        <v>4556</v>
      </c>
      <c r="T26" s="213">
        <v>16418</v>
      </c>
      <c r="U26" s="213">
        <v>7046</v>
      </c>
      <c r="V26" s="213">
        <v>9537</v>
      </c>
      <c r="W26" s="213">
        <v>16583</v>
      </c>
      <c r="X26" s="213">
        <v>3328</v>
      </c>
      <c r="Y26" s="213">
        <v>2342</v>
      </c>
      <c r="Z26" s="213">
        <v>5670</v>
      </c>
      <c r="AA26" s="93">
        <v>1752.2714317947075</v>
      </c>
      <c r="AB26" s="93">
        <v>1811.4528731199728</v>
      </c>
      <c r="AC26" s="93">
        <v>1764.619743596603</v>
      </c>
      <c r="AD26" s="93">
        <v>149.85830624557502</v>
      </c>
      <c r="AE26" s="93">
        <v>185.84139012266067</v>
      </c>
      <c r="AF26" s="93">
        <v>162.84389987977886</v>
      </c>
      <c r="AG26" s="93">
        <v>243.2259820812895</v>
      </c>
      <c r="AH26" s="93">
        <v>355.9947683210274</v>
      </c>
      <c r="AI26" s="93">
        <v>293.537741801512</v>
      </c>
      <c r="AJ26" s="93">
        <v>27.735371865712757</v>
      </c>
      <c r="AK26" s="93">
        <v>33.55441831461659</v>
      </c>
      <c r="AL26" s="93">
        <v>30.264592091915244</v>
      </c>
    </row>
    <row r="27" spans="1:38" ht="16.5" customHeight="1">
      <c r="A27" s="112" t="s">
        <v>195</v>
      </c>
      <c r="B27" s="23" t="s">
        <v>193</v>
      </c>
      <c r="C27" s="214">
        <v>16032</v>
      </c>
      <c r="D27" s="214">
        <v>13366</v>
      </c>
      <c r="E27" s="214">
        <v>29398</v>
      </c>
      <c r="F27" s="214">
        <v>1356</v>
      </c>
      <c r="G27" s="214">
        <v>1922</v>
      </c>
      <c r="H27" s="214">
        <v>3278</v>
      </c>
      <c r="I27" s="214">
        <v>189</v>
      </c>
      <c r="J27" s="214">
        <v>224</v>
      </c>
      <c r="K27" s="214">
        <v>413</v>
      </c>
      <c r="L27" s="214">
        <v>656</v>
      </c>
      <c r="M27" s="214">
        <v>559</v>
      </c>
      <c r="N27" s="214">
        <v>1215</v>
      </c>
      <c r="O27" s="214">
        <v>2734</v>
      </c>
      <c r="P27" s="214">
        <v>3139</v>
      </c>
      <c r="Q27" s="214">
        <v>5873</v>
      </c>
      <c r="R27" s="214">
        <v>7523</v>
      </c>
      <c r="S27" s="214">
        <v>2856</v>
      </c>
      <c r="T27" s="214">
        <v>10379</v>
      </c>
      <c r="U27" s="214">
        <v>3846</v>
      </c>
      <c r="V27" s="214">
        <v>5780</v>
      </c>
      <c r="W27" s="214">
        <v>9626</v>
      </c>
      <c r="X27" s="214">
        <v>1929</v>
      </c>
      <c r="Y27" s="214">
        <v>1591</v>
      </c>
      <c r="Z27" s="214">
        <v>3520</v>
      </c>
      <c r="AA27" s="23">
        <v>1659.8611504694597</v>
      </c>
      <c r="AB27" s="23">
        <v>1714.8600026866416</v>
      </c>
      <c r="AC27" s="23">
        <v>1667.5944983827765</v>
      </c>
      <c r="AD27" s="23">
        <v>133.49677629603326</v>
      </c>
      <c r="AE27" s="23">
        <v>157.19086032231144</v>
      </c>
      <c r="AF27" s="23">
        <v>141.94057313220515</v>
      </c>
      <c r="AG27" s="23">
        <v>214.87493943171242</v>
      </c>
      <c r="AH27" s="23">
        <v>356.98842001821214</v>
      </c>
      <c r="AI27" s="23">
        <v>278.63491015112146</v>
      </c>
      <c r="AJ27" s="23">
        <v>23.161978633213664</v>
      </c>
      <c r="AK27" s="23">
        <v>30.778546064749065</v>
      </c>
      <c r="AL27" s="23">
        <v>26.76478291610193</v>
      </c>
    </row>
    <row r="28" spans="1:38" ht="16.5" customHeight="1" thickBot="1">
      <c r="A28" s="171" t="s">
        <v>195</v>
      </c>
      <c r="B28" s="172" t="s">
        <v>194</v>
      </c>
      <c r="C28" s="215">
        <v>23057</v>
      </c>
      <c r="D28" s="215">
        <v>19405</v>
      </c>
      <c r="E28" s="215">
        <v>42462</v>
      </c>
      <c r="F28" s="215">
        <v>1863</v>
      </c>
      <c r="G28" s="215">
        <v>2315</v>
      </c>
      <c r="H28" s="215">
        <v>4178</v>
      </c>
      <c r="I28" s="215">
        <v>109</v>
      </c>
      <c r="J28" s="215">
        <v>129</v>
      </c>
      <c r="K28" s="215">
        <v>238</v>
      </c>
      <c r="L28" s="215">
        <v>974</v>
      </c>
      <c r="M28" s="215">
        <v>948</v>
      </c>
      <c r="N28" s="215">
        <v>1922</v>
      </c>
      <c r="O28" s="215">
        <v>3967</v>
      </c>
      <c r="P28" s="215">
        <v>4586</v>
      </c>
      <c r="Q28" s="215">
        <v>8553</v>
      </c>
      <c r="R28" s="215">
        <v>10064</v>
      </c>
      <c r="S28" s="215">
        <v>3960</v>
      </c>
      <c r="T28" s="215">
        <v>14024</v>
      </c>
      <c r="U28" s="215">
        <v>5762</v>
      </c>
      <c r="V28" s="215">
        <v>8470</v>
      </c>
      <c r="W28" s="215">
        <v>14232</v>
      </c>
      <c r="X28" s="215">
        <v>3264</v>
      </c>
      <c r="Y28" s="215">
        <v>2389</v>
      </c>
      <c r="Z28" s="215">
        <v>5653</v>
      </c>
      <c r="AA28" s="172">
        <v>1653.2993740885984</v>
      </c>
      <c r="AB28" s="172">
        <v>1683.6752649869588</v>
      </c>
      <c r="AC28" s="172">
        <v>1656.2601323392303</v>
      </c>
      <c r="AD28" s="172">
        <v>143.86992261973185</v>
      </c>
      <c r="AE28" s="172">
        <v>186.27518527341192</v>
      </c>
      <c r="AF28" s="172">
        <v>160.1155736916089</v>
      </c>
      <c r="AG28" s="172">
        <v>188.4594941709254</v>
      </c>
      <c r="AH28" s="172">
        <v>274.0508608861446</v>
      </c>
      <c r="AI28" s="172">
        <v>229.09900127425414</v>
      </c>
      <c r="AJ28" s="172">
        <v>10.616516052599263</v>
      </c>
      <c r="AK28" s="172">
        <v>14.317703385328988</v>
      </c>
      <c r="AL28" s="172">
        <v>12.32376810769585</v>
      </c>
    </row>
    <row r="29" spans="1:38" ht="15.75" customHeight="1" thickBot="1">
      <c r="A29" s="142">
        <v>974</v>
      </c>
      <c r="B29" s="25" t="s">
        <v>39</v>
      </c>
      <c r="C29" s="25">
        <v>65449</v>
      </c>
      <c r="D29" s="25">
        <v>53892</v>
      </c>
      <c r="E29" s="25">
        <v>119341</v>
      </c>
      <c r="F29" s="25">
        <v>5629</v>
      </c>
      <c r="G29" s="25">
        <v>7194</v>
      </c>
      <c r="H29" s="25">
        <v>12823</v>
      </c>
      <c r="I29" s="25">
        <v>634</v>
      </c>
      <c r="J29" s="25">
        <v>698</v>
      </c>
      <c r="K29" s="25">
        <v>1332</v>
      </c>
      <c r="L29" s="25">
        <v>2718</v>
      </c>
      <c r="M29" s="25">
        <v>2385</v>
      </c>
      <c r="N29" s="25">
        <v>5103</v>
      </c>
      <c r="O29" s="25">
        <v>10803</v>
      </c>
      <c r="P29" s="25">
        <v>12392</v>
      </c>
      <c r="Q29" s="25">
        <v>23195</v>
      </c>
      <c r="R29" s="25">
        <v>29458</v>
      </c>
      <c r="S29" s="25">
        <v>11375</v>
      </c>
      <c r="T29" s="25">
        <v>40833</v>
      </c>
      <c r="U29" s="25">
        <v>16666</v>
      </c>
      <c r="V29" s="25">
        <v>23798</v>
      </c>
      <c r="W29" s="25">
        <v>40464</v>
      </c>
      <c r="X29" s="25">
        <v>8522</v>
      </c>
      <c r="Y29" s="25">
        <v>6327</v>
      </c>
      <c r="Z29" s="25">
        <v>14849</v>
      </c>
      <c r="AA29" s="26">
        <v>1692.541174891115</v>
      </c>
      <c r="AB29" s="26">
        <v>1735.6448041728268</v>
      </c>
      <c r="AC29" s="26">
        <v>1699.5420781958135</v>
      </c>
      <c r="AD29" s="26">
        <v>143.6500826832301</v>
      </c>
      <c r="AE29" s="26">
        <v>178.84895853481203</v>
      </c>
      <c r="AF29" s="26">
        <v>156.8217859507941</v>
      </c>
      <c r="AG29" s="26">
        <v>215.9488570011928</v>
      </c>
      <c r="AH29" s="26">
        <v>324.3435444152361</v>
      </c>
      <c r="AI29" s="26">
        <v>265.56585764279697</v>
      </c>
      <c r="AJ29" s="26">
        <v>20.277908471327294</v>
      </c>
      <c r="AK29" s="26">
        <v>25.50490140843413</v>
      </c>
      <c r="AL29" s="26">
        <v>22.700661692129923</v>
      </c>
    </row>
    <row r="30" spans="3:26" s="137" customFormat="1" ht="12.75">
      <c r="C30" s="216" t="s">
        <v>571</v>
      </c>
      <c r="D30" s="216" t="s">
        <v>572</v>
      </c>
      <c r="E30" s="216" t="s">
        <v>492</v>
      </c>
      <c r="F30" s="216" t="s">
        <v>573</v>
      </c>
      <c r="G30" s="216" t="s">
        <v>493</v>
      </c>
      <c r="H30" s="216" t="s">
        <v>573</v>
      </c>
      <c r="I30" s="216" t="s">
        <v>493</v>
      </c>
      <c r="J30" s="216" t="s">
        <v>493</v>
      </c>
      <c r="K30" s="216" t="s">
        <v>493</v>
      </c>
      <c r="L30" s="216" t="s">
        <v>206</v>
      </c>
      <c r="M30" s="216" t="s">
        <v>206</v>
      </c>
      <c r="N30" s="216" t="s">
        <v>205</v>
      </c>
      <c r="O30" s="216" t="s">
        <v>493</v>
      </c>
      <c r="P30" s="216" t="s">
        <v>206</v>
      </c>
      <c r="Q30" s="216" t="s">
        <v>206</v>
      </c>
      <c r="R30" s="216" t="s">
        <v>575</v>
      </c>
      <c r="S30" s="216" t="s">
        <v>207</v>
      </c>
      <c r="T30" s="216" t="s">
        <v>574</v>
      </c>
      <c r="U30" s="216" t="s">
        <v>574</v>
      </c>
      <c r="V30" s="216" t="s">
        <v>576</v>
      </c>
      <c r="W30" s="216" t="s">
        <v>577</v>
      </c>
      <c r="X30" s="216" t="s">
        <v>573</v>
      </c>
      <c r="Y30" s="216" t="s">
        <v>184</v>
      </c>
      <c r="Z30" s="216" t="s">
        <v>502</v>
      </c>
    </row>
    <row r="31" spans="1:14" ht="12.75">
      <c r="A31" s="59" t="s">
        <v>695</v>
      </c>
      <c r="N31" s="7">
        <f>N29/E29</f>
        <v>0.04275982269295548</v>
      </c>
    </row>
    <row r="32" spans="1:8" ht="12.75">
      <c r="A32" s="59" t="s">
        <v>171</v>
      </c>
      <c r="H32" s="3">
        <f>H29/E29</f>
        <v>0.10744840415280582</v>
      </c>
    </row>
    <row r="33" spans="1:8" ht="12.75">
      <c r="A33" s="59"/>
      <c r="C33" s="238"/>
      <c r="D33" s="238"/>
      <c r="E33" s="238"/>
      <c r="F33" s="238"/>
      <c r="G33" s="238"/>
      <c r="H33" s="238"/>
    </row>
    <row r="34" spans="1:8" ht="12.75">
      <c r="A34" s="282" t="s">
        <v>694</v>
      </c>
      <c r="C34" s="238"/>
      <c r="D34" s="72" t="s">
        <v>114</v>
      </c>
      <c r="E34" s="238"/>
      <c r="F34" s="238"/>
      <c r="G34" s="238"/>
      <c r="H34" s="238"/>
    </row>
    <row r="35" spans="1:8" ht="12.75">
      <c r="A35" s="282"/>
      <c r="C35" s="238"/>
      <c r="D35" s="72"/>
      <c r="E35" s="238"/>
      <c r="F35" s="238"/>
      <c r="G35" s="238"/>
      <c r="H35" s="238"/>
    </row>
    <row r="36" spans="1:2" ht="12.75">
      <c r="A36" s="71" t="s">
        <v>43</v>
      </c>
      <c r="B36" s="71" t="s">
        <v>162</v>
      </c>
    </row>
    <row r="37" spans="1:16" ht="12.75">
      <c r="A37" s="138"/>
      <c r="B37" s="138"/>
      <c r="C37" s="138"/>
      <c r="D37" s="138"/>
      <c r="E37" s="138"/>
      <c r="F37" s="138"/>
      <c r="G37" s="138"/>
      <c r="H37" s="138"/>
      <c r="I37" s="138"/>
      <c r="J37" s="138"/>
      <c r="K37" s="138"/>
      <c r="L37" s="138"/>
      <c r="M37" s="138"/>
      <c r="N37" s="138"/>
      <c r="O37" s="138"/>
      <c r="P37" s="138"/>
    </row>
    <row r="38" spans="1:16" ht="15">
      <c r="A38" s="96" t="s">
        <v>69</v>
      </c>
      <c r="C38" s="7"/>
      <c r="D38" s="7"/>
      <c r="E38" s="7"/>
      <c r="F38" s="7"/>
      <c r="G38"/>
      <c r="H38"/>
      <c r="I38"/>
      <c r="J38"/>
      <c r="K38"/>
      <c r="L38"/>
      <c r="M38"/>
      <c r="N38"/>
      <c r="O38"/>
      <c r="P38" s="138"/>
    </row>
    <row r="39" spans="1:16" ht="12.75">
      <c r="A39" s="309" t="s">
        <v>163</v>
      </c>
      <c r="B39" s="309"/>
      <c r="C39" s="309"/>
      <c r="D39" s="309"/>
      <c r="E39" s="309"/>
      <c r="F39" s="309"/>
      <c r="G39" s="309"/>
      <c r="H39" s="309"/>
      <c r="I39" s="309"/>
      <c r="J39" s="309"/>
      <c r="K39" s="309"/>
      <c r="L39" s="309"/>
      <c r="M39" s="309"/>
      <c r="N39" s="309"/>
      <c r="O39" s="309"/>
      <c r="P39" s="138"/>
    </row>
    <row r="40" spans="1:16" ht="12.75">
      <c r="A40" s="309" t="s">
        <v>214</v>
      </c>
      <c r="B40" s="309"/>
      <c r="C40" s="309"/>
      <c r="D40" s="309"/>
      <c r="E40" s="309"/>
      <c r="F40" s="309"/>
      <c r="G40" s="309"/>
      <c r="H40" s="309"/>
      <c r="I40" s="309"/>
      <c r="J40" s="309"/>
      <c r="K40" s="309"/>
      <c r="L40" s="309"/>
      <c r="M40" s="309"/>
      <c r="N40" s="309"/>
      <c r="O40" s="309"/>
      <c r="P40" s="310"/>
    </row>
  </sheetData>
  <sheetProtection password="807C" sheet="1"/>
  <mergeCells count="2">
    <mergeCell ref="A39:O39"/>
    <mergeCell ref="A40:P40"/>
  </mergeCells>
  <hyperlinks>
    <hyperlink ref="B1" location="'INDIC Hospitalisation'!B1" tooltip="Libellé de la commune" display="COMMUNE"/>
    <hyperlink ref="A1" location="'INDIC Hospitalisation'!A1" tooltip="Code INSEE de la commune" display="CODE_INSEE"/>
    <hyperlink ref="D1" location="'INDIC Hospitalisation'!D1" tooltip="Nombre de séjours hospitaliers chez les hommes en 2013" display="SEJH_2013"/>
    <hyperlink ref="E1" location="'INDIC Hospitalisation'!E1" tooltip="Nombre de séjours hospitaliers en 2013" display="SEJ_2013"/>
    <hyperlink ref="F1" location="'INDIC Hospitalisation'!F1" tooltip="Nombre de séjours hospitaliers pour maladies cardiovasculaires chez les femmes en 2013" display="SEJCARDIOF_2013"/>
    <hyperlink ref="G1" location="'INDIC Hospitalisation'!G1" tooltip="Nombre de séjours hospitaliers pour maladies cardiovasculaires chez les hommes en 2013" display="SEJCARDIOH_2013"/>
    <hyperlink ref="H1" location="'INDIC Hospitalisation'!H1" tooltip="Nombre de séjours hospitaliers pour maladies cardiovasculaires en 2013" display="SEJCARDIO_2013"/>
    <hyperlink ref="I1" location="'INDIC Hospitalisation'!I1" tooltip="Nombre de séjours hospitaliers pour diabète chez les femmes en 2013" display="SEJDIABF_2013"/>
    <hyperlink ref="J1" location="'INDIC Hospitalisation'!J1" tooltip="Nombre de séjours hospitaliers pour diabète chez les hommes en 2013" display="SEJDIABH_2013"/>
    <hyperlink ref="K1" location="'INDIC Hospitalisation'!K1" tooltip="Nombre de séjours hospitaliers pour diabète en 2013" display="SEJDIAB_2013"/>
    <hyperlink ref="L1" location="'INDIC Hospitalisation'!L1" tooltip="Nombre de séjours hospitaliers pour tumeur chez les femmes en 2013" display="SEJTUMEURF_2013"/>
    <hyperlink ref="M1" location="'INDIC Hospitalisation'!M1" tooltip="Nombre de séjours hospitaliers pour tumeur chez les hommes en 2011" display="SEJTUMEURH_2011"/>
    <hyperlink ref="N1" location="'INDIC Hospitalisation'!N1" tooltip="Nombre de séjours hospitaliers pour tumeur en 2011" display="SEJTUMEUR_2011"/>
    <hyperlink ref="O1" location="'INDIC Hospitalisation'!O1" tooltip="Nombre de séjours hospitaliers chez les femmes de moins de 15 ans en 2011" display="SEJF014_2011"/>
    <hyperlink ref="C1" location="'INDIC Hospitalisation'!C1" tooltip="Nombre de séjours hospitaliers chez les femmes en 2013" display="SEJF_2013"/>
    <hyperlink ref="P1" location="'INDIC Hospitalisation'!P1" tooltip="Nombre de séjours hospitaliers chez les hommes de moins de 15 ans en 2011" display="SEJH014_2011"/>
    <hyperlink ref="Q1" location="'INDIC Hospitalisation'!Q1" tooltip="Nombre de séjours hospitaliers de moins de 15 ans en 2011" display="SEJ014_2011"/>
    <hyperlink ref="R1" location="'INDIC Hospitalisation'!R1" tooltip="Nombre de séjours hospitaliers chez les femmes de 15-44 ans en 2011" display="SEJF1544_2011"/>
    <hyperlink ref="S1" location="'INDIC Hospitalisation'!S1" tooltip="Nombre de séjours hospitaliers chez les hommes de 15-44 ans en 2011" display="SEJH1544_2011"/>
    <hyperlink ref="T1" location="'INDIC Hospitalisation'!T1" tooltip="Nombre de séjours hospitaliers chez les 15-44 ans en 2011" display="SEJ1544_2011"/>
    <hyperlink ref="U1" location="'INDIC Hospitalisation'!U1" tooltip="Nombre de séjours hospitaliers chez les femmes de 45-74 ans en 2011" display="SEJF4574_2011"/>
    <hyperlink ref="V1" location="'INDIC Hospitalisation'!V1" tooltip="Nombre de séjours hospitaliers chez les hommes de 45-74 ans en 2011" display="SEJH4574_2011"/>
    <hyperlink ref="W1" location="'INDIC Hospitalisation'!W1" tooltip="Nombre de séjours hospitaliers chez les 45-74 ans en 2011" display="SEJ4574_2011"/>
    <hyperlink ref="X1" location="'INDIC Hospitalisation'!X1" tooltip="Nombre de séjours hospitaliers chez les femmes de 75 ans et plus en 2011" display="SEJF75P_2011"/>
    <hyperlink ref="Y1" location="'INDIC Hospitalisation'!Y1" tooltip="Nombre de séjours hospitaliers chez les hommes de 75 ans et plus en 2011" display="SEJH75P_2011"/>
    <hyperlink ref="Z1" location="'INDIC Hospitalisation'!Z1" tooltip="Nombre de séjours hospitaliers chez les 75 ans et plus en 2011" display="SEJ75P_2011"/>
    <hyperlink ref="A36" location="Sommaire!A1" display="vers SOMMAIRE"/>
    <hyperlink ref="AA1" location="'INDIC Hospitalisation'!AA1" tooltip="Taux standardisé d'hospitalisation chez les femmes en 2011 (pour 10 000 habitants) " display="TCHOSP_F2011"/>
    <hyperlink ref="AB1" location="'INDIC Hospitalisation'!AB1" tooltip="Taux standardisé d'hospitalisation chez les hommes en 2011 (pour 10 000 habitants) " display="TCHOSP_H2011"/>
    <hyperlink ref="AC1" location="'INDIC Hospitalisation'!AC1" tooltip="Taux standardisé d'hospitalisation en 2011 (pour 00 000 habitants) " display="TCHOSP_2011"/>
    <hyperlink ref="AD1" location="'INDIC Hospitalisation'!AD1" tooltip="Taux standardisé d'hospitalisation pour tumeur chez les femmes en 2011 (pour 10 000 habitants) " display="TCHOSPTUM_F2011"/>
    <hyperlink ref="AE1" location="'INDIC Hospitalisation'!AE1" tooltip="Taux standardisé d'hospitalisation pour tumeur chez les hommes en 2011 (pour 10 000 habitants) " display="TCHOSPTUM_H2011"/>
    <hyperlink ref="AF1" location="'INDIC Hospitalisation'!AF1" tooltip="Taux standardisé d'hospitalisation pour tumeur en 2013 (pour 10 000 habitants) " display="TCHOSPTUM_2013"/>
    <hyperlink ref="AG1" location="'INDIC Hospitalisation'!AG1" tooltip="Taux standardisé d'hospitalisation pour maladies cardiovasculaires chez les femmes en 2011 (pour 10 000 habitants) " display="TCHOSPCARDIO_F2011"/>
    <hyperlink ref="AH1" location="'INDIC Hospitalisation'!AH1" tooltip="Taux standardisé d'hospitalisation pour maladies cardiovasculaires chez les hommes en 2011 (pour 10 000 habitants) " display="TCHOSPCARDIO_H2011"/>
    <hyperlink ref="AI1" location="'INDIC Hospitalisation'!AI1" tooltip="Taux standardisé d'hospitalisation pour maladies cardiovasculaires en 2011 (pour 10 000 habitants) " display="TCHOSPCARDIO_2011"/>
    <hyperlink ref="AJ1" location="'INDIC Hospitalisation'!AJ1" tooltip="Taux standardisé d'hospitalisation pour diabète chez les femmes en 2011 (pour 10 000 habitants) " display="TCHOSPDIAB_F2011"/>
    <hyperlink ref="AK1" location="'INDIC Hospitalisation'!AK1" tooltip="Taux standardisé d'hospitalisation pour diabète chez les hommes en 2011 (pour 10 000 habitants) " display="TCHOSPDIAB_H2011"/>
    <hyperlink ref="AL1" location="'INDIC Hospitalisation'!AL1" tooltip="Taux standardisé d'hospitalisation pour diabète en 2011 (pour 10 000 habitants) " display="TCHOSPDIAB_2011"/>
    <hyperlink ref="B36" location="Définitions!B121" display="DEFINITIONS"/>
    <hyperlink ref="D34" location="'DOC Santé'!A1" display="DOC Santé"/>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44" r:id="rId1"/>
  <headerFooter>
    <oddHeader>&amp;C&amp;A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9">
      <selection activeCell="A18" sqref="A18"/>
    </sheetView>
  </sheetViews>
  <sheetFormatPr defaultColWidth="11.421875" defaultRowHeight="15"/>
  <cols>
    <col min="1" max="1" width="40.28125" style="0" customWidth="1"/>
    <col min="2" max="2" width="40.28125" style="0" bestFit="1" customWidth="1"/>
    <col min="3" max="3" width="30.57421875" style="0" bestFit="1" customWidth="1"/>
    <col min="11" max="11" width="16.00390625" style="0" customWidth="1"/>
    <col min="12" max="12" width="10.28125" style="0" customWidth="1"/>
  </cols>
  <sheetData>
    <row r="1" spans="1:11" ht="25.5" customHeight="1">
      <c r="A1" s="300" t="s">
        <v>627</v>
      </c>
      <c r="B1" s="300"/>
      <c r="C1" s="300"/>
      <c r="D1" s="300"/>
      <c r="E1" s="300"/>
      <c r="F1" s="300"/>
      <c r="G1" s="300"/>
      <c r="H1" s="300"/>
      <c r="I1" s="144"/>
      <c r="J1" s="73"/>
      <c r="K1" s="73"/>
    </row>
    <row r="2" spans="1:11" ht="25.5" customHeight="1">
      <c r="A2" s="300"/>
      <c r="B2" s="300"/>
      <c r="C2" s="300"/>
      <c r="D2" s="300"/>
      <c r="E2" s="300"/>
      <c r="F2" s="300"/>
      <c r="G2" s="300"/>
      <c r="H2" s="300"/>
      <c r="I2" s="144"/>
      <c r="J2" s="73"/>
      <c r="K2" s="73"/>
    </row>
    <row r="4" spans="2:11" ht="23.25">
      <c r="B4" s="299" t="s">
        <v>43</v>
      </c>
      <c r="C4" s="299"/>
      <c r="D4" s="299"/>
      <c r="E4" s="299"/>
      <c r="F4" s="299"/>
      <c r="G4" s="143"/>
      <c r="H4" s="143"/>
      <c r="I4" s="143"/>
      <c r="J4" s="143"/>
      <c r="K4" s="143"/>
    </row>
    <row r="5" spans="2:11" ht="15">
      <c r="B5" s="45"/>
      <c r="C5" s="45"/>
      <c r="D5" s="45"/>
      <c r="E5" s="45"/>
      <c r="F5" s="45"/>
      <c r="G5" s="45"/>
      <c r="H5" s="45"/>
      <c r="I5" s="45"/>
      <c r="J5" s="45"/>
      <c r="K5" s="45"/>
    </row>
    <row r="8" spans="2:3" ht="15">
      <c r="B8" s="66" t="s">
        <v>190</v>
      </c>
      <c r="C8" s="68" t="s">
        <v>190</v>
      </c>
    </row>
    <row r="9" spans="1:3" ht="17.25" customHeight="1">
      <c r="A9" s="66"/>
      <c r="B9" s="66" t="s">
        <v>83</v>
      </c>
      <c r="C9" s="68" t="s">
        <v>83</v>
      </c>
    </row>
    <row r="10" spans="1:3" ht="17.25" customHeight="1">
      <c r="A10" s="66"/>
      <c r="B10" s="66" t="s">
        <v>123</v>
      </c>
      <c r="C10" s="68" t="s">
        <v>123</v>
      </c>
    </row>
    <row r="11" spans="1:3" ht="17.25" customHeight="1">
      <c r="A11" s="67"/>
      <c r="B11" s="262" t="s">
        <v>87</v>
      </c>
      <c r="C11" s="263"/>
    </row>
    <row r="12" spans="1:3" ht="17.25" customHeight="1">
      <c r="A12" s="69"/>
      <c r="B12" s="222" t="s">
        <v>84</v>
      </c>
      <c r="C12" s="268" t="s">
        <v>89</v>
      </c>
    </row>
    <row r="13" spans="1:3" ht="17.25" customHeight="1">
      <c r="A13" s="69"/>
      <c r="B13" s="222" t="s">
        <v>96</v>
      </c>
      <c r="C13" s="268" t="s">
        <v>90</v>
      </c>
    </row>
    <row r="14" spans="1:3" ht="17.25" customHeight="1">
      <c r="A14" s="70"/>
      <c r="B14" s="264" t="s">
        <v>88</v>
      </c>
      <c r="C14" s="265"/>
    </row>
    <row r="15" spans="1:3" ht="17.25" customHeight="1">
      <c r="A15" s="69"/>
      <c r="B15" s="222" t="s">
        <v>84</v>
      </c>
      <c r="C15" s="268" t="s">
        <v>91</v>
      </c>
    </row>
    <row r="16" spans="1:3" ht="17.25" customHeight="1">
      <c r="A16" s="69"/>
      <c r="B16" s="222" t="s">
        <v>97</v>
      </c>
      <c r="C16" s="268" t="s">
        <v>92</v>
      </c>
    </row>
    <row r="17" spans="1:3" ht="17.25" customHeight="1">
      <c r="A17" s="70"/>
      <c r="B17" s="266" t="s">
        <v>95</v>
      </c>
      <c r="C17" s="267"/>
    </row>
    <row r="18" spans="1:3" ht="17.25" customHeight="1">
      <c r="A18" s="69"/>
      <c r="B18" s="222" t="s">
        <v>84</v>
      </c>
      <c r="C18" s="268" t="s">
        <v>93</v>
      </c>
    </row>
    <row r="19" spans="1:3" ht="17.25" customHeight="1">
      <c r="A19" s="69"/>
      <c r="B19" s="222" t="s">
        <v>98</v>
      </c>
      <c r="C19" s="268" t="s">
        <v>94</v>
      </c>
    </row>
    <row r="20" spans="1:3" ht="17.25" customHeight="1">
      <c r="A20" s="70"/>
      <c r="B20" s="270" t="s">
        <v>108</v>
      </c>
      <c r="C20" s="271"/>
    </row>
    <row r="21" spans="1:3" ht="17.25" customHeight="1">
      <c r="A21" s="69"/>
      <c r="B21" s="69" t="s">
        <v>84</v>
      </c>
      <c r="C21" s="68" t="s">
        <v>107</v>
      </c>
    </row>
    <row r="22" spans="1:3" ht="17.25" customHeight="1">
      <c r="A22" s="69"/>
      <c r="B22" s="69" t="s">
        <v>99</v>
      </c>
      <c r="C22" s="68" t="s">
        <v>111</v>
      </c>
    </row>
    <row r="23" spans="1:3" ht="17.25" customHeight="1">
      <c r="A23" s="70"/>
      <c r="B23" s="273" t="s">
        <v>109</v>
      </c>
      <c r="C23" s="274"/>
    </row>
    <row r="24" spans="1:3" ht="17.25" customHeight="1">
      <c r="A24" s="69"/>
      <c r="B24" s="69" t="s">
        <v>84</v>
      </c>
      <c r="C24" s="68" t="s">
        <v>112</v>
      </c>
    </row>
    <row r="25" spans="1:3" ht="17.25" customHeight="1">
      <c r="A25" s="69"/>
      <c r="B25" s="69" t="s">
        <v>100</v>
      </c>
      <c r="C25" s="68" t="s">
        <v>113</v>
      </c>
    </row>
    <row r="26" spans="1:3" ht="17.25" customHeight="1">
      <c r="A26" s="70"/>
      <c r="B26" s="277" t="s">
        <v>110</v>
      </c>
      <c r="C26" s="278"/>
    </row>
    <row r="27" spans="1:3" ht="17.25" customHeight="1">
      <c r="A27" s="69"/>
      <c r="B27" s="69" t="s">
        <v>84</v>
      </c>
      <c r="C27" s="68" t="s">
        <v>114</v>
      </c>
    </row>
    <row r="28" spans="1:3" ht="17.25" customHeight="1">
      <c r="A28" s="69"/>
      <c r="B28" s="69" t="s">
        <v>101</v>
      </c>
      <c r="C28" s="68" t="s">
        <v>115</v>
      </c>
    </row>
    <row r="29" spans="1:3" ht="17.25" customHeight="1">
      <c r="A29" s="69"/>
      <c r="B29" s="69" t="s">
        <v>102</v>
      </c>
      <c r="C29" s="68" t="s">
        <v>116</v>
      </c>
    </row>
    <row r="30" spans="1:3" ht="17.25" customHeight="1">
      <c r="A30" s="69"/>
      <c r="B30" s="69" t="s">
        <v>103</v>
      </c>
      <c r="C30" s="68" t="s">
        <v>117</v>
      </c>
    </row>
    <row r="31" spans="1:3" ht="17.25" customHeight="1">
      <c r="A31" s="69"/>
      <c r="B31" s="222" t="s">
        <v>104</v>
      </c>
      <c r="C31" s="68" t="s">
        <v>118</v>
      </c>
    </row>
    <row r="32" spans="1:3" ht="17.25" customHeight="1">
      <c r="A32" s="69"/>
      <c r="B32" s="69" t="s">
        <v>105</v>
      </c>
      <c r="C32" s="68" t="s">
        <v>119</v>
      </c>
    </row>
    <row r="33" spans="1:3" ht="17.25" customHeight="1">
      <c r="A33" s="69"/>
      <c r="B33" s="69" t="s">
        <v>106</v>
      </c>
      <c r="C33" s="68" t="s">
        <v>120</v>
      </c>
    </row>
  </sheetData>
  <sheetProtection password="807C" sheet="1" selectLockedCells="1" selectUnlockedCells="1"/>
  <mergeCells count="2">
    <mergeCell ref="B4:F4"/>
    <mergeCell ref="A1:H2"/>
  </mergeCells>
  <hyperlinks>
    <hyperlink ref="C8" location="Présentation!A1" display="Présentation"/>
    <hyperlink ref="C9" location="Méthodologie!A1" display="Méthodologie"/>
    <hyperlink ref="C10" location="Définitions!A1" display="Définitions"/>
    <hyperlink ref="C12" location="'DOC Cadrage'!A1" display="DOC Cadrage"/>
    <hyperlink ref="C13" location="'INDIC Cadrage'!A1" display="INDIC Cadrage"/>
    <hyperlink ref="C15" location="'DOC Finance'!A1" display="DOC Finance"/>
    <hyperlink ref="C16" location="'INDIC Finance'!A1" display="INDIC Finance"/>
    <hyperlink ref="C18" location="'DOC Chômage'!A1" display="DOC Chômage"/>
    <hyperlink ref="C19" location="'INDIC Chômage'!A1" display="INDIC Chômage"/>
    <hyperlink ref="C21" location="'DOC Formation'!A1" display="DOC Formation"/>
    <hyperlink ref="C22" location="'INDIC Formation'!A1" display="INDIC Formation"/>
    <hyperlink ref="C33" location="'INDIC Admissions en ALD'!A1" display="INDIC Admissions en ALD"/>
    <hyperlink ref="C32" location="'INDIC Mortalité'!A1" display="INDIC Mortalité"/>
    <hyperlink ref="C31" location="'INDIC Hospitalisation'!A1" display="INDIC Hospitalisation"/>
    <hyperlink ref="C30" location="'INDIC Offre de soins'!A1" display="INDIC Offre de soins"/>
    <hyperlink ref="C29" location="'INDIC Accès aux soins'!A1" display="INDIC Accès aux soins"/>
    <hyperlink ref="C28" location="'INDIC Santé générale'!A1" display="INDIC Santé générale"/>
    <hyperlink ref="C27" location="'DOC Santé'!A1" display="DOC Santé"/>
    <hyperlink ref="C25" location="'INDIC Logement'!A1" display="INDIC Logement"/>
    <hyperlink ref="C24" location="'DOC Logement'!A1" display="DOC Logement"/>
  </hyperlinks>
  <printOptions/>
  <pageMargins left="0.11811023622047245" right="0.11811023622047245" top="0.5511811023622047" bottom="0.5511811023622047" header="0.31496062992125984" footer="0.31496062992125984"/>
  <pageSetup fitToHeight="2" fitToWidth="1" horizontalDpi="600" verticalDpi="600" orientation="landscape" paperSize="9" scale="85" r:id="rId2"/>
  <drawing r:id="rId1"/>
</worksheet>
</file>

<file path=xl/worksheets/sheet20.xml><?xml version="1.0" encoding="utf-8"?>
<worksheet xmlns="http://schemas.openxmlformats.org/spreadsheetml/2006/main" xmlns:r="http://schemas.openxmlformats.org/officeDocument/2006/relationships">
  <sheetPr>
    <tabColor rgb="FFCCFFFF"/>
    <pageSetUpPr fitToPage="1"/>
  </sheetPr>
  <dimension ref="A1:AC39"/>
  <sheetViews>
    <sheetView zoomScalePageLayoutView="0" workbookViewId="0" topLeftCell="A1">
      <pane xSplit="2" ySplit="1" topLeftCell="U21" activePane="bottomRight" state="frozen"/>
      <selection pane="topLeft" activeCell="G21" sqref="G21"/>
      <selection pane="topRight" activeCell="G21" sqref="G21"/>
      <selection pane="bottomLeft" activeCell="G21" sqref="G21"/>
      <selection pane="bottomRight" activeCell="X18" sqref="X18"/>
    </sheetView>
  </sheetViews>
  <sheetFormatPr defaultColWidth="11.421875" defaultRowHeight="15"/>
  <cols>
    <col min="1" max="1" width="18.8515625" style="3" customWidth="1"/>
    <col min="2" max="2" width="26.57421875" style="7" customWidth="1"/>
    <col min="3" max="4" width="11.421875" style="3" customWidth="1"/>
    <col min="5" max="5" width="11.57421875" style="3" bestFit="1" customWidth="1"/>
    <col min="6" max="8" width="15.00390625" style="3" bestFit="1" customWidth="1"/>
    <col min="9" max="9" width="17.28125" style="7" bestFit="1" customWidth="1"/>
    <col min="10" max="10" width="17.57421875" style="7" bestFit="1" customWidth="1"/>
    <col min="11" max="11" width="16.421875" style="7" bestFit="1" customWidth="1"/>
    <col min="12" max="12" width="16.57421875" style="122" bestFit="1" customWidth="1"/>
    <col min="13" max="13" width="16.8515625" style="122" bestFit="1" customWidth="1"/>
    <col min="14" max="14" width="15.57421875" style="122" bestFit="1" customWidth="1"/>
    <col min="15" max="15" width="17.140625" style="7" bestFit="1" customWidth="1"/>
    <col min="16" max="16" width="17.421875" style="7" bestFit="1" customWidth="1"/>
    <col min="17" max="17" width="16.28125" style="7" bestFit="1" customWidth="1"/>
    <col min="18" max="20" width="12.7109375" style="7" customWidth="1"/>
    <col min="21" max="21" width="14.00390625" style="7" bestFit="1" customWidth="1"/>
    <col min="22" max="22" width="14.28125" style="7" bestFit="1" customWidth="1"/>
    <col min="23" max="24" width="13.140625" style="7" bestFit="1" customWidth="1"/>
    <col min="25" max="25" width="17.140625" style="7" bestFit="1" customWidth="1"/>
    <col min="26" max="27" width="15.8515625" style="7" bestFit="1" customWidth="1"/>
    <col min="28" max="29" width="16.57421875" style="7" customWidth="1"/>
    <col min="30" max="16384" width="11.421875" style="7" customWidth="1"/>
  </cols>
  <sheetData>
    <row r="1" spans="1:29" ht="24.75" thickBot="1">
      <c r="A1" s="22" t="s">
        <v>38</v>
      </c>
      <c r="B1" s="22" t="s">
        <v>37</v>
      </c>
      <c r="C1" s="22" t="s">
        <v>333</v>
      </c>
      <c r="D1" s="22" t="s">
        <v>334</v>
      </c>
      <c r="E1" s="22" t="s">
        <v>335</v>
      </c>
      <c r="F1" s="275" t="s">
        <v>336</v>
      </c>
      <c r="G1" s="22" t="s">
        <v>337</v>
      </c>
      <c r="H1" s="22" t="s">
        <v>338</v>
      </c>
      <c r="I1" s="22" t="s">
        <v>339</v>
      </c>
      <c r="J1" s="22" t="s">
        <v>340</v>
      </c>
      <c r="K1" s="22" t="s">
        <v>341</v>
      </c>
      <c r="L1" s="22" t="s">
        <v>342</v>
      </c>
      <c r="M1" s="22" t="s">
        <v>343</v>
      </c>
      <c r="N1" s="22" t="s">
        <v>344</v>
      </c>
      <c r="O1" s="22" t="s">
        <v>345</v>
      </c>
      <c r="P1" s="22" t="s">
        <v>346</v>
      </c>
      <c r="Q1" s="22" t="s">
        <v>347</v>
      </c>
      <c r="R1" s="22" t="s">
        <v>348</v>
      </c>
      <c r="S1" s="22" t="s">
        <v>349</v>
      </c>
      <c r="T1" s="22" t="s">
        <v>350</v>
      </c>
      <c r="U1" s="22" t="s">
        <v>351</v>
      </c>
      <c r="V1" s="22" t="s">
        <v>352</v>
      </c>
      <c r="W1" s="22" t="s">
        <v>353</v>
      </c>
      <c r="X1" s="22" t="s">
        <v>354</v>
      </c>
      <c r="Y1" s="22" t="s">
        <v>355</v>
      </c>
      <c r="Z1" s="22" t="s">
        <v>356</v>
      </c>
      <c r="AA1" s="22" t="s">
        <v>357</v>
      </c>
      <c r="AB1" s="22" t="s">
        <v>358</v>
      </c>
      <c r="AC1" s="22" t="s">
        <v>359</v>
      </c>
    </row>
    <row r="2" spans="1:29" ht="16.5" customHeight="1">
      <c r="A2" s="112" t="s">
        <v>0</v>
      </c>
      <c r="B2" s="23" t="s">
        <v>1</v>
      </c>
      <c r="C2" s="23">
        <v>20</v>
      </c>
      <c r="D2" s="23">
        <v>24</v>
      </c>
      <c r="E2" s="23">
        <v>44</v>
      </c>
      <c r="F2" s="23">
        <v>6.666666666666666</v>
      </c>
      <c r="G2" s="23">
        <v>11</v>
      </c>
      <c r="H2" s="23">
        <v>17.666666666666664</v>
      </c>
      <c r="I2" s="210">
        <v>0.3333333333333333</v>
      </c>
      <c r="J2" s="210">
        <v>0.4583333333333333</v>
      </c>
      <c r="K2" s="210">
        <v>0.40151515151515144</v>
      </c>
      <c r="L2" s="24">
        <v>8</v>
      </c>
      <c r="M2" s="24">
        <v>7</v>
      </c>
      <c r="N2" s="24">
        <v>15</v>
      </c>
      <c r="O2" s="24" t="s">
        <v>692</v>
      </c>
      <c r="P2" s="24">
        <v>7</v>
      </c>
      <c r="Q2" s="24">
        <v>11</v>
      </c>
      <c r="R2" s="207">
        <v>541.7267308378443</v>
      </c>
      <c r="S2" s="207">
        <v>753.8280475769119</v>
      </c>
      <c r="T2" s="207">
        <v>734.505416874099</v>
      </c>
      <c r="U2" s="207">
        <v>108.88711111816426</v>
      </c>
      <c r="V2" s="207">
        <v>192.75484503195918</v>
      </c>
      <c r="W2" s="207">
        <v>161.04052367466457</v>
      </c>
      <c r="X2" s="207">
        <v>206.53112723561975</v>
      </c>
      <c r="Y2" s="207">
        <v>254.6678189683494</v>
      </c>
      <c r="Z2" s="207">
        <v>257.6165556776564</v>
      </c>
      <c r="AA2" s="207">
        <v>148.10228309563155</v>
      </c>
      <c r="AB2" s="207">
        <v>250.114555037453</v>
      </c>
      <c r="AC2" s="207">
        <v>199.59713593696875</v>
      </c>
    </row>
    <row r="3" spans="1:29" ht="16.5" customHeight="1">
      <c r="A3" s="112" t="s">
        <v>2</v>
      </c>
      <c r="B3" s="23" t="s">
        <v>3</v>
      </c>
      <c r="C3" s="23">
        <v>29</v>
      </c>
      <c r="D3" s="23">
        <v>29.333333333333332</v>
      </c>
      <c r="E3" s="23">
        <v>58.33333333333333</v>
      </c>
      <c r="F3" s="23">
        <v>9.333333333333332</v>
      </c>
      <c r="G3" s="23">
        <v>14</v>
      </c>
      <c r="H3" s="23">
        <v>23.333333333333332</v>
      </c>
      <c r="I3" s="210">
        <v>0.32183908045977005</v>
      </c>
      <c r="J3" s="210">
        <v>0.4772727272727273</v>
      </c>
      <c r="K3" s="210">
        <v>0.4</v>
      </c>
      <c r="L3" s="24">
        <v>9.333333333333332</v>
      </c>
      <c r="M3" s="24">
        <v>8</v>
      </c>
      <c r="N3" s="24">
        <v>17.333333333333332</v>
      </c>
      <c r="O3" s="24">
        <v>7.333333333333333</v>
      </c>
      <c r="P3" s="24">
        <v>7.333333333333333</v>
      </c>
      <c r="Q3" s="24">
        <v>14.666666666666666</v>
      </c>
      <c r="R3" s="207">
        <v>781.366657132702</v>
      </c>
      <c r="S3" s="207">
        <v>1015.7274674168516</v>
      </c>
      <c r="T3" s="207">
        <v>878.9133733055675</v>
      </c>
      <c r="U3" s="207">
        <v>190.14309758442795</v>
      </c>
      <c r="V3" s="207">
        <v>318.36960788488545</v>
      </c>
      <c r="W3" s="207">
        <v>225.8385207929339</v>
      </c>
      <c r="X3" s="207">
        <v>275.5792139414651</v>
      </c>
      <c r="Y3" s="207">
        <v>299.09223653332447</v>
      </c>
      <c r="Z3" s="207">
        <v>291.9346454613525</v>
      </c>
      <c r="AA3" s="207">
        <v>195.5943634522064</v>
      </c>
      <c r="AB3" s="207">
        <v>331.0551763709017</v>
      </c>
      <c r="AC3" s="207">
        <v>259.3512310659706</v>
      </c>
    </row>
    <row r="4" spans="1:29" ht="16.5" customHeight="1">
      <c r="A4" s="112" t="s">
        <v>4</v>
      </c>
      <c r="B4" s="23" t="s">
        <v>5</v>
      </c>
      <c r="C4" s="23">
        <v>20</v>
      </c>
      <c r="D4" s="23">
        <v>24.333333333333332</v>
      </c>
      <c r="E4" s="23">
        <v>44.33333333333333</v>
      </c>
      <c r="F4" s="23" t="s">
        <v>692</v>
      </c>
      <c r="G4" s="23">
        <v>8.333333333333332</v>
      </c>
      <c r="H4" s="23">
        <v>12.666666666666666</v>
      </c>
      <c r="I4" s="210">
        <v>0.21666666666666665</v>
      </c>
      <c r="J4" s="210">
        <v>0.3424657534246575</v>
      </c>
      <c r="K4" s="210">
        <v>0.28571428571428575</v>
      </c>
      <c r="L4" s="24">
        <v>6.333333333333333</v>
      </c>
      <c r="M4" s="24">
        <v>7.333333333333333</v>
      </c>
      <c r="N4" s="24">
        <v>13.666666666666666</v>
      </c>
      <c r="O4" s="24" t="s">
        <v>692</v>
      </c>
      <c r="P4" s="24" t="s">
        <v>692</v>
      </c>
      <c r="Q4" s="24">
        <v>8.666666666666666</v>
      </c>
      <c r="R4" s="207">
        <v>712.7003916674739</v>
      </c>
      <c r="S4" s="207">
        <v>1394.926188168555</v>
      </c>
      <c r="T4" s="207">
        <v>964.6514002599635</v>
      </c>
      <c r="U4" s="207">
        <v>128.49734382616558</v>
      </c>
      <c r="V4" s="207">
        <v>312.62309264766225</v>
      </c>
      <c r="W4" s="207">
        <v>189.6222513062304</v>
      </c>
      <c r="X4" s="207">
        <v>216.93672495729356</v>
      </c>
      <c r="Y4" s="207">
        <v>434.337796787928</v>
      </c>
      <c r="Z4" s="207">
        <v>299.5654643912216</v>
      </c>
      <c r="AA4" s="207">
        <v>186.8647351441718</v>
      </c>
      <c r="AB4" s="207">
        <v>316.63486166434785</v>
      </c>
      <c r="AC4" s="207">
        <v>253.73379723248814</v>
      </c>
    </row>
    <row r="5" spans="1:29" ht="16.5" customHeight="1">
      <c r="A5" s="112" t="s">
        <v>6</v>
      </c>
      <c r="B5" s="23" t="s">
        <v>7</v>
      </c>
      <c r="C5" s="23">
        <v>25.333333333333332</v>
      </c>
      <c r="D5" s="23">
        <v>36.33333333333333</v>
      </c>
      <c r="E5" s="23">
        <v>61.666666666666664</v>
      </c>
      <c r="F5" s="23">
        <v>6.666666666666666</v>
      </c>
      <c r="G5" s="23">
        <v>14.333333333333332</v>
      </c>
      <c r="H5" s="23">
        <v>21</v>
      </c>
      <c r="I5" s="210">
        <v>0.2631578947368421</v>
      </c>
      <c r="J5" s="210">
        <v>0.3944954128440367</v>
      </c>
      <c r="K5" s="210">
        <v>0.34054054054054056</v>
      </c>
      <c r="L5" s="24">
        <v>8.666666666666666</v>
      </c>
      <c r="M5" s="24">
        <v>8.666666666666666</v>
      </c>
      <c r="N5" s="24">
        <v>17.333333333333332</v>
      </c>
      <c r="O5" s="24" t="s">
        <v>692</v>
      </c>
      <c r="P5" s="24">
        <v>10.666666666666666</v>
      </c>
      <c r="Q5" s="24">
        <v>15.666666666666666</v>
      </c>
      <c r="R5" s="207">
        <v>524.9057643160513</v>
      </c>
      <c r="S5" s="207">
        <v>1100.6123153336948</v>
      </c>
      <c r="T5" s="207">
        <v>725.6671330819545</v>
      </c>
      <c r="U5" s="207">
        <v>100.94752319047042</v>
      </c>
      <c r="V5" s="207">
        <v>284.8747552281449</v>
      </c>
      <c r="W5" s="207">
        <v>175.2312279722147</v>
      </c>
      <c r="X5" s="207">
        <v>177.84463953720385</v>
      </c>
      <c r="Y5" s="207">
        <v>350.3260655243144</v>
      </c>
      <c r="Z5" s="207">
        <v>228.32148034704036</v>
      </c>
      <c r="AA5" s="207">
        <v>116.50962063987421</v>
      </c>
      <c r="AB5" s="207">
        <v>244.1721861669704</v>
      </c>
      <c r="AC5" s="207">
        <v>181.61898132408874</v>
      </c>
    </row>
    <row r="6" spans="1:29" ht="16.5" customHeight="1">
      <c r="A6" s="112" t="s">
        <v>8</v>
      </c>
      <c r="B6" s="23" t="s">
        <v>9</v>
      </c>
      <c r="C6" s="23">
        <v>31</v>
      </c>
      <c r="D6" s="23">
        <v>37.33333333333333</v>
      </c>
      <c r="E6" s="23">
        <v>68.33333333333333</v>
      </c>
      <c r="F6" s="23" t="s">
        <v>692</v>
      </c>
      <c r="G6" s="23">
        <v>15.666666666666666</v>
      </c>
      <c r="H6" s="23">
        <v>20</v>
      </c>
      <c r="I6" s="210">
        <v>0.13978494623655913</v>
      </c>
      <c r="J6" s="210">
        <v>0.4196428571428572</v>
      </c>
      <c r="K6" s="210">
        <v>0.29268292682926833</v>
      </c>
      <c r="L6" s="24">
        <v>11.333333333333332</v>
      </c>
      <c r="M6" s="24">
        <v>10.333333333333332</v>
      </c>
      <c r="N6" s="24">
        <v>21.666666666666664</v>
      </c>
      <c r="O6" s="24">
        <v>5.666666666666666</v>
      </c>
      <c r="P6" s="24">
        <v>7.333333333333333</v>
      </c>
      <c r="Q6" s="24">
        <v>13</v>
      </c>
      <c r="R6" s="207">
        <v>661.2863782525587</v>
      </c>
      <c r="S6" s="207">
        <v>962.7233703661319</v>
      </c>
      <c r="T6" s="207">
        <v>860.7336426556136</v>
      </c>
      <c r="U6" s="207">
        <v>120.21812832015647</v>
      </c>
      <c r="V6" s="207">
        <v>165.558874851074</v>
      </c>
      <c r="W6" s="207">
        <v>150.12526419447332</v>
      </c>
      <c r="X6" s="207">
        <v>241.54227178280186</v>
      </c>
      <c r="Y6" s="207">
        <v>297.4308748344418</v>
      </c>
      <c r="Z6" s="207">
        <v>273.37959689390453</v>
      </c>
      <c r="AA6" s="207">
        <v>87.96160057640202</v>
      </c>
      <c r="AB6" s="207">
        <v>304.1432460495018</v>
      </c>
      <c r="AC6" s="207">
        <v>196.0391472145105</v>
      </c>
    </row>
    <row r="7" spans="1:29" ht="16.5" customHeight="1">
      <c r="A7" s="112" t="s">
        <v>10</v>
      </c>
      <c r="B7" s="23" t="s">
        <v>11</v>
      </c>
      <c r="C7" s="23">
        <v>14.333333333333332</v>
      </c>
      <c r="D7" s="23">
        <v>17</v>
      </c>
      <c r="E7" s="23">
        <v>31.333333333333332</v>
      </c>
      <c r="F7" s="23" t="s">
        <v>692</v>
      </c>
      <c r="G7" s="23">
        <v>6.666666666666666</v>
      </c>
      <c r="H7" s="23">
        <v>10.333333333333332</v>
      </c>
      <c r="I7" s="210">
        <v>0.2558139534883721</v>
      </c>
      <c r="J7" s="210">
        <v>0.392156862745098</v>
      </c>
      <c r="K7" s="210">
        <v>0.32978723404255317</v>
      </c>
      <c r="L7" s="24" t="s">
        <v>692</v>
      </c>
      <c r="M7" s="24" t="s">
        <v>692</v>
      </c>
      <c r="N7" s="24">
        <v>7.333333333333333</v>
      </c>
      <c r="O7" s="24" t="s">
        <v>692</v>
      </c>
      <c r="P7" s="24" t="s">
        <v>692</v>
      </c>
      <c r="Q7" s="24">
        <v>8</v>
      </c>
      <c r="R7" s="207">
        <v>697.9307885751651</v>
      </c>
      <c r="S7" s="207">
        <v>1245.5344959046329</v>
      </c>
      <c r="T7" s="207">
        <v>916.9773705933529</v>
      </c>
      <c r="U7" s="207">
        <v>138.22708576290384</v>
      </c>
      <c r="V7" s="207">
        <v>274.17369104735604</v>
      </c>
      <c r="W7" s="207">
        <v>201.855205953139</v>
      </c>
      <c r="X7" s="207">
        <v>153.99227499767858</v>
      </c>
      <c r="Y7" s="207">
        <v>420.60766829334955</v>
      </c>
      <c r="Z7" s="207">
        <v>245.60026613595232</v>
      </c>
      <c r="AA7" s="207">
        <v>167.40398194833273</v>
      </c>
      <c r="AB7" s="207">
        <v>311.01299955772424</v>
      </c>
      <c r="AC7" s="207">
        <v>236.95365036037572</v>
      </c>
    </row>
    <row r="8" spans="1:29" ht="16.5" customHeight="1">
      <c r="A8" s="112" t="s">
        <v>45</v>
      </c>
      <c r="B8" s="23" t="s">
        <v>12</v>
      </c>
      <c r="C8" s="23">
        <v>83</v>
      </c>
      <c r="D8" s="23">
        <v>105</v>
      </c>
      <c r="E8" s="23">
        <v>188</v>
      </c>
      <c r="F8" s="23">
        <v>23.666666666666664</v>
      </c>
      <c r="G8" s="23">
        <v>47</v>
      </c>
      <c r="H8" s="23">
        <v>70.66666666666666</v>
      </c>
      <c r="I8" s="210">
        <v>0.285140562248996</v>
      </c>
      <c r="J8" s="210">
        <v>0.44761904761904764</v>
      </c>
      <c r="K8" s="210">
        <v>0.37588652482269497</v>
      </c>
      <c r="L8" s="24">
        <v>29.333333333333332</v>
      </c>
      <c r="M8" s="24">
        <v>30.333333333333332</v>
      </c>
      <c r="N8" s="24">
        <v>59.666666666666664</v>
      </c>
      <c r="O8" s="24">
        <v>16.666666666666664</v>
      </c>
      <c r="P8" s="24">
        <v>25.333333333333332</v>
      </c>
      <c r="Q8" s="24">
        <v>42</v>
      </c>
      <c r="R8" s="207">
        <v>668.0589770109608</v>
      </c>
      <c r="S8" s="207">
        <v>1185.725889320262</v>
      </c>
      <c r="T8" s="207">
        <v>883.0454796048434</v>
      </c>
      <c r="U8" s="207">
        <v>118.08460791881244</v>
      </c>
      <c r="V8" s="207">
        <v>274.30957966819153</v>
      </c>
      <c r="W8" s="207">
        <v>178.5291097143305</v>
      </c>
      <c r="X8" s="207">
        <v>248.09805062011995</v>
      </c>
      <c r="Y8" s="207">
        <v>381.28255052324164</v>
      </c>
      <c r="Z8" s="207">
        <v>305.92438899316136</v>
      </c>
      <c r="AA8" s="207">
        <v>156.51417787816146</v>
      </c>
      <c r="AB8" s="207">
        <v>338.27653495373545</v>
      </c>
      <c r="AC8" s="207">
        <v>243.65244711236835</v>
      </c>
    </row>
    <row r="9" spans="1:29" ht="16.5" customHeight="1">
      <c r="A9" s="112" t="s">
        <v>13</v>
      </c>
      <c r="B9" s="23" t="s">
        <v>14</v>
      </c>
      <c r="C9" s="23">
        <v>48</v>
      </c>
      <c r="D9" s="23">
        <v>61.666666666666664</v>
      </c>
      <c r="E9" s="23">
        <v>109.66666666666666</v>
      </c>
      <c r="F9" s="23">
        <v>14.333333333333332</v>
      </c>
      <c r="G9" s="23">
        <v>28.333333333333332</v>
      </c>
      <c r="H9" s="23">
        <v>42.666666666666664</v>
      </c>
      <c r="I9" s="210">
        <v>0.2986111111111111</v>
      </c>
      <c r="J9" s="210">
        <v>0.4594594594594595</v>
      </c>
      <c r="K9" s="210">
        <v>0.3890577507598784</v>
      </c>
      <c r="L9" s="24">
        <v>12</v>
      </c>
      <c r="M9" s="24">
        <v>15.666666666666666</v>
      </c>
      <c r="N9" s="24">
        <v>27.666666666666664</v>
      </c>
      <c r="O9" s="24">
        <v>11.666666666666666</v>
      </c>
      <c r="P9" s="24">
        <v>18.666666666666664</v>
      </c>
      <c r="Q9" s="24">
        <v>30.333333333333332</v>
      </c>
      <c r="R9" s="207">
        <v>692.6716087925543</v>
      </c>
      <c r="S9" s="207">
        <v>1049.7940877337005</v>
      </c>
      <c r="T9" s="207">
        <v>845.2760143886265</v>
      </c>
      <c r="U9" s="207">
        <v>147.6928611413783</v>
      </c>
      <c r="V9" s="207">
        <v>315.5577811046513</v>
      </c>
      <c r="W9" s="207">
        <v>219.1634037278894</v>
      </c>
      <c r="X9" s="207">
        <v>194.3201549105815</v>
      </c>
      <c r="Y9" s="207">
        <v>292.54094607772254</v>
      </c>
      <c r="Z9" s="207">
        <v>239.65931473945594</v>
      </c>
      <c r="AA9" s="207">
        <v>108.58534958177646</v>
      </c>
      <c r="AB9" s="207">
        <v>233.26567633475798</v>
      </c>
      <c r="AC9" s="207">
        <v>169.46608525219932</v>
      </c>
    </row>
    <row r="10" spans="1:29" ht="16.5" customHeight="1">
      <c r="A10" s="112" t="s">
        <v>46</v>
      </c>
      <c r="B10" s="23" t="s">
        <v>15</v>
      </c>
      <c r="C10" s="23">
        <v>117.66666666666666</v>
      </c>
      <c r="D10" s="23">
        <v>150.33333333333331</v>
      </c>
      <c r="E10" s="23">
        <v>268</v>
      </c>
      <c r="F10" s="23">
        <v>32.666666666666664</v>
      </c>
      <c r="G10" s="23">
        <v>63.666666666666664</v>
      </c>
      <c r="H10" s="23">
        <v>96.33333333333333</v>
      </c>
      <c r="I10" s="210">
        <v>0.2776203966005666</v>
      </c>
      <c r="J10" s="210">
        <v>0.42350332594235035</v>
      </c>
      <c r="K10" s="210">
        <v>0.35945273631840796</v>
      </c>
      <c r="L10" s="24">
        <v>39</v>
      </c>
      <c r="M10" s="24">
        <v>38</v>
      </c>
      <c r="N10" s="24">
        <v>77</v>
      </c>
      <c r="O10" s="24">
        <v>18.666666666666664</v>
      </c>
      <c r="P10" s="24">
        <v>34.33333333333333</v>
      </c>
      <c r="Q10" s="24">
        <v>53</v>
      </c>
      <c r="R10" s="207">
        <v>773.6989693987433</v>
      </c>
      <c r="S10" s="207">
        <v>1311.037715871666</v>
      </c>
      <c r="T10" s="207">
        <v>996.8338806311704</v>
      </c>
      <c r="U10" s="207">
        <v>116.5568091579422</v>
      </c>
      <c r="V10" s="207">
        <v>300.7879202632352</v>
      </c>
      <c r="W10" s="207">
        <v>191.21228532186916</v>
      </c>
      <c r="X10" s="207">
        <v>265.2052745570776</v>
      </c>
      <c r="Y10" s="207">
        <v>362.47909194010174</v>
      </c>
      <c r="Z10" s="207">
        <v>307.1933245487651</v>
      </c>
      <c r="AA10" s="207">
        <v>152.37883068198283</v>
      </c>
      <c r="AB10" s="207">
        <v>330.59044059957034</v>
      </c>
      <c r="AC10" s="207">
        <v>238.6316431448592</v>
      </c>
    </row>
    <row r="11" spans="1:29" ht="16.5" customHeight="1">
      <c r="A11" s="112" t="s">
        <v>47</v>
      </c>
      <c r="B11" s="23" t="s">
        <v>16</v>
      </c>
      <c r="C11" s="23">
        <v>78.33333333333333</v>
      </c>
      <c r="D11" s="23">
        <v>99.33333333333333</v>
      </c>
      <c r="E11" s="23">
        <v>177.66666666666666</v>
      </c>
      <c r="F11" s="23">
        <v>24.333333333333332</v>
      </c>
      <c r="G11" s="23">
        <v>40.666666666666664</v>
      </c>
      <c r="H11" s="23">
        <v>65</v>
      </c>
      <c r="I11" s="210">
        <v>0.31063829787234043</v>
      </c>
      <c r="J11" s="210">
        <v>0.40939597315436244</v>
      </c>
      <c r="K11" s="210">
        <v>0.36585365853658536</v>
      </c>
      <c r="L11" s="24">
        <v>31</v>
      </c>
      <c r="M11" s="24">
        <v>28.666666666666664</v>
      </c>
      <c r="N11" s="24">
        <v>59.666666666666664</v>
      </c>
      <c r="O11" s="24">
        <v>15</v>
      </c>
      <c r="P11" s="24">
        <v>24.333333333333332</v>
      </c>
      <c r="Q11" s="24">
        <v>39.33333333333333</v>
      </c>
      <c r="R11" s="207">
        <v>715.08877590399</v>
      </c>
      <c r="S11" s="207">
        <v>1248.6125476745756</v>
      </c>
      <c r="T11" s="207">
        <v>936.2573808196576</v>
      </c>
      <c r="U11" s="207">
        <v>128.96129385164093</v>
      </c>
      <c r="V11" s="207">
        <v>287.1477750757393</v>
      </c>
      <c r="W11" s="207">
        <v>192.43372438228252</v>
      </c>
      <c r="X11" s="207">
        <v>302.78497996838826</v>
      </c>
      <c r="Y11" s="207">
        <v>408.2909967135226</v>
      </c>
      <c r="Z11" s="207">
        <v>346.89195421744745</v>
      </c>
      <c r="AA11" s="207">
        <v>172.58516373259113</v>
      </c>
      <c r="AB11" s="207">
        <v>309.9679275238153</v>
      </c>
      <c r="AC11" s="207">
        <v>239.33358667527256</v>
      </c>
    </row>
    <row r="12" spans="1:29" ht="16.5" customHeight="1">
      <c r="A12" s="112" t="s">
        <v>48</v>
      </c>
      <c r="B12" s="23" t="s">
        <v>17</v>
      </c>
      <c r="C12" s="23">
        <v>323.66666666666663</v>
      </c>
      <c r="D12" s="23">
        <v>378</v>
      </c>
      <c r="E12" s="23">
        <v>701.6666666666666</v>
      </c>
      <c r="F12" s="23">
        <v>84.33333333333333</v>
      </c>
      <c r="G12" s="23">
        <v>161.33333333333331</v>
      </c>
      <c r="H12" s="23">
        <v>245.66666666666666</v>
      </c>
      <c r="I12" s="210">
        <v>0.2605561277033986</v>
      </c>
      <c r="J12" s="210">
        <v>0.42680776014109345</v>
      </c>
      <c r="K12" s="210">
        <v>0.3501187648456057</v>
      </c>
      <c r="L12" s="24">
        <v>108.66666666666666</v>
      </c>
      <c r="M12" s="24">
        <v>103</v>
      </c>
      <c r="N12" s="24">
        <v>211.66666666666666</v>
      </c>
      <c r="O12" s="24">
        <v>72.33333333333333</v>
      </c>
      <c r="P12" s="24">
        <v>96.33333333333333</v>
      </c>
      <c r="Q12" s="24">
        <v>168.66666666666666</v>
      </c>
      <c r="R12" s="207">
        <v>589.911994294512</v>
      </c>
      <c r="S12" s="207">
        <v>1072.1892140233088</v>
      </c>
      <c r="T12" s="207">
        <v>774.2410829455832</v>
      </c>
      <c r="U12" s="207">
        <v>125.62331354065658</v>
      </c>
      <c r="V12" s="207">
        <v>258.02321424749533</v>
      </c>
      <c r="W12" s="207">
        <v>175.50207066672527</v>
      </c>
      <c r="X12" s="207">
        <v>207.13947226327878</v>
      </c>
      <c r="Y12" s="207">
        <v>340.78591945828595</v>
      </c>
      <c r="Z12" s="207">
        <v>255.32704022186448</v>
      </c>
      <c r="AA12" s="207">
        <v>133.4479454458341</v>
      </c>
      <c r="AB12" s="207">
        <v>293.4532472423392</v>
      </c>
      <c r="AC12" s="207">
        <v>207.3168281471753</v>
      </c>
    </row>
    <row r="13" spans="1:29" ht="16.5" customHeight="1">
      <c r="A13" s="112" t="s">
        <v>49</v>
      </c>
      <c r="B13" s="23" t="s">
        <v>18</v>
      </c>
      <c r="C13" s="23">
        <v>101.66666666666666</v>
      </c>
      <c r="D13" s="23">
        <v>117</v>
      </c>
      <c r="E13" s="23">
        <v>218.66666666666666</v>
      </c>
      <c r="F13" s="23">
        <v>20</v>
      </c>
      <c r="G13" s="23">
        <v>44</v>
      </c>
      <c r="H13" s="23">
        <v>64</v>
      </c>
      <c r="I13" s="210">
        <v>0.19672131147540986</v>
      </c>
      <c r="J13" s="210">
        <v>0.37606837606837606</v>
      </c>
      <c r="K13" s="210">
        <v>0.29268292682926833</v>
      </c>
      <c r="L13" s="24">
        <v>32.666666666666664</v>
      </c>
      <c r="M13" s="24">
        <v>30</v>
      </c>
      <c r="N13" s="24">
        <v>62.666666666666664</v>
      </c>
      <c r="O13" s="24">
        <v>22.666666666666664</v>
      </c>
      <c r="P13" s="24">
        <v>27.666666666666664</v>
      </c>
      <c r="Q13" s="24">
        <v>50.33333333333333</v>
      </c>
      <c r="R13" s="207">
        <v>725.4111093126588</v>
      </c>
      <c r="S13" s="207">
        <v>1054.0483934352903</v>
      </c>
      <c r="T13" s="207">
        <v>881.1064617264932</v>
      </c>
      <c r="U13" s="207">
        <v>82.79045221527333</v>
      </c>
      <c r="V13" s="207">
        <v>214.60880052142303</v>
      </c>
      <c r="W13" s="207">
        <v>137.20677511292357</v>
      </c>
      <c r="X13" s="207">
        <v>239.35136852162776</v>
      </c>
      <c r="Y13" s="207">
        <v>297.78156545841</v>
      </c>
      <c r="Z13" s="207">
        <v>271.5046612582077</v>
      </c>
      <c r="AA13" s="207">
        <v>131.64989563805773</v>
      </c>
      <c r="AB13" s="207">
        <v>305.7971521366137</v>
      </c>
      <c r="AC13" s="207">
        <v>218.06933313888487</v>
      </c>
    </row>
    <row r="14" spans="1:29" ht="16.5" customHeight="1">
      <c r="A14" s="112" t="s">
        <v>50</v>
      </c>
      <c r="B14" s="23" t="s">
        <v>19</v>
      </c>
      <c r="C14" s="23">
        <v>62.666666666666664</v>
      </c>
      <c r="D14" s="23">
        <v>85.66666666666666</v>
      </c>
      <c r="E14" s="23">
        <v>148.33333333333331</v>
      </c>
      <c r="F14" s="23">
        <v>17.666666666666664</v>
      </c>
      <c r="G14" s="23">
        <v>32.666666666666664</v>
      </c>
      <c r="H14" s="23">
        <v>50.33333333333333</v>
      </c>
      <c r="I14" s="210">
        <v>0.28191489361702127</v>
      </c>
      <c r="J14" s="210">
        <v>0.3813229571984436</v>
      </c>
      <c r="K14" s="210">
        <v>0.33932584269662924</v>
      </c>
      <c r="L14" s="24">
        <v>20</v>
      </c>
      <c r="M14" s="24">
        <v>23.333333333333332</v>
      </c>
      <c r="N14" s="24">
        <v>43.33333333333333</v>
      </c>
      <c r="O14" s="24">
        <v>12</v>
      </c>
      <c r="P14" s="24">
        <v>24</v>
      </c>
      <c r="Q14" s="24">
        <v>36</v>
      </c>
      <c r="R14" s="207">
        <v>602.5213577365805</v>
      </c>
      <c r="S14" s="207">
        <v>1132.614984428328</v>
      </c>
      <c r="T14" s="207">
        <v>821.5960579353078</v>
      </c>
      <c r="U14" s="207">
        <v>108.614375642852</v>
      </c>
      <c r="V14" s="207">
        <v>306.7195899765061</v>
      </c>
      <c r="W14" s="207">
        <v>187.45527203306042</v>
      </c>
      <c r="X14" s="207">
        <v>209.533937662647</v>
      </c>
      <c r="Y14" s="207">
        <v>349.5571244530311</v>
      </c>
      <c r="Z14" s="207">
        <v>268.72885824685784</v>
      </c>
      <c r="AA14" s="207">
        <v>137.46500389265276</v>
      </c>
      <c r="AB14" s="207">
        <v>263.33880811626534</v>
      </c>
      <c r="AC14" s="207">
        <v>202.1345754027823</v>
      </c>
    </row>
    <row r="15" spans="1:29" ht="16.5" customHeight="1">
      <c r="A15" s="112" t="s">
        <v>51</v>
      </c>
      <c r="B15" s="23" t="s">
        <v>20</v>
      </c>
      <c r="C15" s="23">
        <v>123.33333333333333</v>
      </c>
      <c r="D15" s="23">
        <v>158</v>
      </c>
      <c r="E15" s="23">
        <v>281.3333333333333</v>
      </c>
      <c r="F15" s="23">
        <v>31</v>
      </c>
      <c r="G15" s="23">
        <v>73.33333333333333</v>
      </c>
      <c r="H15" s="23">
        <v>104.33333333333333</v>
      </c>
      <c r="I15" s="210">
        <v>0.25135135135135134</v>
      </c>
      <c r="J15" s="210">
        <v>0.4641350210970464</v>
      </c>
      <c r="K15" s="210">
        <v>0.3708530805687204</v>
      </c>
      <c r="L15" s="24">
        <v>39</v>
      </c>
      <c r="M15" s="24">
        <v>38.666666666666664</v>
      </c>
      <c r="N15" s="24">
        <v>77.66666666666666</v>
      </c>
      <c r="O15" s="24">
        <v>23.666666666666664</v>
      </c>
      <c r="P15" s="24">
        <v>47</v>
      </c>
      <c r="Q15" s="24">
        <v>70.66666666666666</v>
      </c>
      <c r="R15" s="207">
        <v>684.948052827397</v>
      </c>
      <c r="S15" s="207">
        <v>1250.3265986172228</v>
      </c>
      <c r="T15" s="207">
        <v>910.4884776504957</v>
      </c>
      <c r="U15" s="207">
        <v>129.57473352288488</v>
      </c>
      <c r="V15" s="207">
        <v>353.28636624731746</v>
      </c>
      <c r="W15" s="207">
        <v>218.56196131368438</v>
      </c>
      <c r="X15" s="207">
        <v>223.62365921110901</v>
      </c>
      <c r="Y15" s="207">
        <v>378.36716964737303</v>
      </c>
      <c r="Z15" s="207">
        <v>272.60334265471425</v>
      </c>
      <c r="AA15" s="207">
        <v>173.63605062935156</v>
      </c>
      <c r="AB15" s="207">
        <v>381.2206168231555</v>
      </c>
      <c r="AC15" s="207">
        <v>264.46170739626575</v>
      </c>
    </row>
    <row r="16" spans="1:29" ht="16.5" customHeight="1">
      <c r="A16" s="112" t="s">
        <v>52</v>
      </c>
      <c r="B16" s="23" t="s">
        <v>21</v>
      </c>
      <c r="C16" s="23">
        <v>197.33333333333331</v>
      </c>
      <c r="D16" s="23">
        <v>264.66666666666663</v>
      </c>
      <c r="E16" s="23">
        <v>462</v>
      </c>
      <c r="F16" s="23">
        <v>46.33333333333333</v>
      </c>
      <c r="G16" s="23">
        <v>120.33333333333333</v>
      </c>
      <c r="H16" s="23">
        <v>166.66666666666666</v>
      </c>
      <c r="I16" s="210">
        <v>0.23479729729729729</v>
      </c>
      <c r="J16" s="210">
        <v>0.45465994962216627</v>
      </c>
      <c r="K16" s="210">
        <v>0.3607503607503607</v>
      </c>
      <c r="L16" s="24">
        <v>60</v>
      </c>
      <c r="M16" s="24">
        <v>55.33333333333333</v>
      </c>
      <c r="N16" s="24">
        <v>115.33333333333333</v>
      </c>
      <c r="O16" s="24">
        <v>45.666666666666664</v>
      </c>
      <c r="P16" s="24">
        <v>78.33333333333333</v>
      </c>
      <c r="Q16" s="24">
        <v>124</v>
      </c>
      <c r="R16" s="207">
        <v>614.4733665184785</v>
      </c>
      <c r="S16" s="207">
        <v>992.8900040205984</v>
      </c>
      <c r="T16" s="207">
        <v>785.8218263830282</v>
      </c>
      <c r="U16" s="207">
        <v>133.31754222920995</v>
      </c>
      <c r="V16" s="207">
        <v>287.4571950531257</v>
      </c>
      <c r="W16" s="207">
        <v>199.6135919780765</v>
      </c>
      <c r="X16" s="207">
        <v>200.23532858169852</v>
      </c>
      <c r="Y16" s="207">
        <v>239.65839477571728</v>
      </c>
      <c r="Z16" s="207">
        <v>220.19707221913242</v>
      </c>
      <c r="AA16" s="207">
        <v>108.53496816807575</v>
      </c>
      <c r="AB16" s="207">
        <v>289.00322505165497</v>
      </c>
      <c r="AC16" s="207">
        <v>197.14129607097863</v>
      </c>
    </row>
    <row r="17" spans="1:29" ht="16.5" customHeight="1">
      <c r="A17" s="112" t="s">
        <v>53</v>
      </c>
      <c r="B17" s="23" t="s">
        <v>22</v>
      </c>
      <c r="C17" s="23">
        <v>187.33333333333331</v>
      </c>
      <c r="D17" s="23">
        <v>238.33333333333331</v>
      </c>
      <c r="E17" s="23">
        <v>425.66666666666663</v>
      </c>
      <c r="F17" s="23">
        <v>45.666666666666664</v>
      </c>
      <c r="G17" s="23">
        <v>99.66666666666666</v>
      </c>
      <c r="H17" s="23">
        <v>145.33333333333331</v>
      </c>
      <c r="I17" s="210">
        <v>0.24377224199288258</v>
      </c>
      <c r="J17" s="210">
        <v>0.41818181818181815</v>
      </c>
      <c r="K17" s="210">
        <v>0.341425215348473</v>
      </c>
      <c r="L17" s="24">
        <v>64.66666666666666</v>
      </c>
      <c r="M17" s="24">
        <v>54.666666666666664</v>
      </c>
      <c r="N17" s="24">
        <v>119.33333333333333</v>
      </c>
      <c r="O17" s="24">
        <v>29.333333333333332</v>
      </c>
      <c r="P17" s="24">
        <v>67</v>
      </c>
      <c r="Q17" s="24">
        <v>96.33333333333333</v>
      </c>
      <c r="R17" s="207">
        <v>696.5058603281153</v>
      </c>
      <c r="S17" s="207">
        <v>1284.583098093146</v>
      </c>
      <c r="T17" s="207">
        <v>927.439079582474</v>
      </c>
      <c r="U17" s="207">
        <v>100.95398650752563</v>
      </c>
      <c r="V17" s="207">
        <v>338.8129230796586</v>
      </c>
      <c r="W17" s="207">
        <v>194.28080886656</v>
      </c>
      <c r="X17" s="207">
        <v>256.04640555376045</v>
      </c>
      <c r="Y17" s="207">
        <v>336.36833540796044</v>
      </c>
      <c r="Z17" s="207">
        <v>291.59933251409126</v>
      </c>
      <c r="AA17" s="207">
        <v>135.49939467662833</v>
      </c>
      <c r="AB17" s="207">
        <v>323.70666001954885</v>
      </c>
      <c r="AC17" s="207">
        <v>225.4331808067968</v>
      </c>
    </row>
    <row r="18" spans="1:29" ht="16.5" customHeight="1">
      <c r="A18" s="112" t="s">
        <v>54</v>
      </c>
      <c r="B18" s="23" t="s">
        <v>23</v>
      </c>
      <c r="C18" s="23">
        <v>16.666666666666664</v>
      </c>
      <c r="D18" s="23">
        <v>16</v>
      </c>
      <c r="E18" s="23">
        <v>32.666666666666664</v>
      </c>
      <c r="F18" s="23" t="s">
        <v>692</v>
      </c>
      <c r="G18" s="23">
        <v>6.333333333333333</v>
      </c>
      <c r="H18" s="23">
        <v>9.333333333333332</v>
      </c>
      <c r="I18" s="210">
        <v>0.18000000000000002</v>
      </c>
      <c r="J18" s="210">
        <v>0.3958333333333333</v>
      </c>
      <c r="K18" s="210">
        <v>0.2857142857142857</v>
      </c>
      <c r="L18" s="24" t="s">
        <v>692</v>
      </c>
      <c r="M18" s="24" t="s">
        <v>692</v>
      </c>
      <c r="N18" s="24">
        <v>10</v>
      </c>
      <c r="O18" s="24" t="s">
        <v>692</v>
      </c>
      <c r="P18" s="24" t="s">
        <v>692</v>
      </c>
      <c r="Q18" s="24">
        <v>6</v>
      </c>
      <c r="R18" s="207">
        <v>887.2980975210332</v>
      </c>
      <c r="S18" s="207">
        <v>1094.8695744953818</v>
      </c>
      <c r="T18" s="207">
        <v>996.3592284504123</v>
      </c>
      <c r="U18" s="207">
        <v>113.40989494789332</v>
      </c>
      <c r="V18" s="207">
        <v>219.49816204651276</v>
      </c>
      <c r="W18" s="207">
        <v>166.11669188724392</v>
      </c>
      <c r="X18" s="207">
        <v>290.88906342065013</v>
      </c>
      <c r="Y18" s="207">
        <v>338.7233148326257</v>
      </c>
      <c r="Z18" s="207">
        <v>328.4611561651528</v>
      </c>
      <c r="AA18" s="207">
        <v>137.1243411080211</v>
      </c>
      <c r="AB18" s="207">
        <v>320.8403253592643</v>
      </c>
      <c r="AC18" s="207">
        <v>234.04728510229847</v>
      </c>
    </row>
    <row r="19" spans="1:29" ht="16.5" customHeight="1">
      <c r="A19" s="112" t="s">
        <v>55</v>
      </c>
      <c r="B19" s="23" t="s">
        <v>24</v>
      </c>
      <c r="C19" s="23">
        <v>59</v>
      </c>
      <c r="D19" s="23">
        <v>77.33333333333333</v>
      </c>
      <c r="E19" s="23">
        <v>136.33333333333331</v>
      </c>
      <c r="F19" s="23">
        <v>19</v>
      </c>
      <c r="G19" s="23">
        <v>36.33333333333333</v>
      </c>
      <c r="H19" s="23">
        <v>52.33333333333333</v>
      </c>
      <c r="I19" s="210">
        <v>0.3220338983050847</v>
      </c>
      <c r="J19" s="210">
        <v>0.4698275862068965</v>
      </c>
      <c r="K19" s="210">
        <v>0.38386308068459657</v>
      </c>
      <c r="L19" s="24">
        <v>19.333333333333332</v>
      </c>
      <c r="M19" s="24">
        <v>15.333333333333332</v>
      </c>
      <c r="N19" s="24">
        <v>34.666666666666664</v>
      </c>
      <c r="O19" s="24">
        <v>15</v>
      </c>
      <c r="P19" s="24">
        <v>20.333333333333332</v>
      </c>
      <c r="Q19" s="24">
        <v>35.33333333333333</v>
      </c>
      <c r="R19" s="207">
        <v>740.2496347448018</v>
      </c>
      <c r="S19" s="207">
        <v>1355.625830489675</v>
      </c>
      <c r="T19" s="207">
        <v>976.9320887526417</v>
      </c>
      <c r="U19" s="207">
        <v>178.45332133498422</v>
      </c>
      <c r="V19" s="207">
        <v>323.3124338373995</v>
      </c>
      <c r="W19" s="207">
        <v>237.34278000931567</v>
      </c>
      <c r="X19" s="207">
        <v>252.69615235300185</v>
      </c>
      <c r="Y19" s="207">
        <v>260.6751492381895</v>
      </c>
      <c r="Z19" s="207">
        <v>262.6226997445323</v>
      </c>
      <c r="AA19" s="207">
        <v>157.12930071181196</v>
      </c>
      <c r="AB19" s="207">
        <v>297.9041901765323</v>
      </c>
      <c r="AC19" s="207">
        <v>226.4342618975905</v>
      </c>
    </row>
    <row r="20" spans="1:29" ht="16.5" customHeight="1">
      <c r="A20" s="112" t="s">
        <v>56</v>
      </c>
      <c r="B20" s="23" t="s">
        <v>25</v>
      </c>
      <c r="C20" s="23">
        <v>15.666666666666666</v>
      </c>
      <c r="D20" s="23">
        <v>16.666666666666664</v>
      </c>
      <c r="E20" s="23">
        <v>32.33333333333333</v>
      </c>
      <c r="F20" s="23" t="s">
        <v>692</v>
      </c>
      <c r="G20" s="23">
        <v>6.333333333333333</v>
      </c>
      <c r="H20" s="23">
        <v>11</v>
      </c>
      <c r="I20" s="210">
        <v>0.19148936170212766</v>
      </c>
      <c r="J20" s="210">
        <v>0.38000000000000006</v>
      </c>
      <c r="K20" s="210">
        <v>0.3402061855670104</v>
      </c>
      <c r="L20" s="24">
        <v>8</v>
      </c>
      <c r="M20" s="24" t="s">
        <v>692</v>
      </c>
      <c r="N20" s="24">
        <v>11.666666666666666</v>
      </c>
      <c r="O20" s="24" t="s">
        <v>692</v>
      </c>
      <c r="P20" s="24" t="s">
        <v>692</v>
      </c>
      <c r="Q20" s="24">
        <v>7</v>
      </c>
      <c r="R20" s="207">
        <v>631.7592797850602</v>
      </c>
      <c r="S20" s="207">
        <v>718.0617761627195</v>
      </c>
      <c r="T20" s="207">
        <v>694.080251194782</v>
      </c>
      <c r="U20" s="207">
        <v>132.51608613468073</v>
      </c>
      <c r="V20" s="207">
        <v>166.98502784900433</v>
      </c>
      <c r="W20" s="207">
        <v>152.79579760006712</v>
      </c>
      <c r="X20" s="207">
        <v>314.78025011836996</v>
      </c>
      <c r="Y20" s="207">
        <v>176.26301313792283</v>
      </c>
      <c r="Z20" s="207">
        <v>261.8612729275103</v>
      </c>
      <c r="AA20" s="207">
        <v>115.7230755324415</v>
      </c>
      <c r="AB20" s="207">
        <v>295.1061502028432</v>
      </c>
      <c r="AC20" s="207">
        <v>208.01477686395205</v>
      </c>
    </row>
    <row r="21" spans="1:29" ht="16.5" customHeight="1">
      <c r="A21" s="112" t="s">
        <v>57</v>
      </c>
      <c r="B21" s="23" t="s">
        <v>26</v>
      </c>
      <c r="C21" s="23">
        <v>44.33333333333333</v>
      </c>
      <c r="D21" s="23">
        <v>57.666666666666664</v>
      </c>
      <c r="E21" s="23">
        <v>102</v>
      </c>
      <c r="F21" s="23">
        <v>12.333333333333332</v>
      </c>
      <c r="G21" s="23">
        <v>25.333333333333332</v>
      </c>
      <c r="H21" s="23">
        <v>37.666666666666664</v>
      </c>
      <c r="I21" s="210">
        <v>0.2781954887218045</v>
      </c>
      <c r="J21" s="210">
        <v>0.4393063583815029</v>
      </c>
      <c r="K21" s="210">
        <v>0.36928104575163395</v>
      </c>
      <c r="L21" s="24">
        <v>13.333333333333332</v>
      </c>
      <c r="M21" s="24">
        <v>12</v>
      </c>
      <c r="N21" s="24">
        <v>25.333333333333332</v>
      </c>
      <c r="O21" s="24">
        <v>10.666666666666666</v>
      </c>
      <c r="P21" s="24">
        <v>12.666666666666666</v>
      </c>
      <c r="Q21" s="24">
        <v>23.333333333333332</v>
      </c>
      <c r="R21" s="207">
        <v>642.2160038077926</v>
      </c>
      <c r="S21" s="207">
        <v>1330.4196793828296</v>
      </c>
      <c r="T21" s="207">
        <v>867.1817988338206</v>
      </c>
      <c r="U21" s="207">
        <v>144.1710575890197</v>
      </c>
      <c r="V21" s="207">
        <v>377.675118944868</v>
      </c>
      <c r="W21" s="207">
        <v>205.19159398086222</v>
      </c>
      <c r="X21" s="207">
        <v>219.9600283873312</v>
      </c>
      <c r="Y21" s="207">
        <v>279.642586265283</v>
      </c>
      <c r="Z21" s="207">
        <v>246.2185463654197</v>
      </c>
      <c r="AA21" s="207">
        <v>147.33208931330523</v>
      </c>
      <c r="AB21" s="207">
        <v>298.2853163039996</v>
      </c>
      <c r="AC21" s="207">
        <v>220.3434041672681</v>
      </c>
    </row>
    <row r="22" spans="1:29" ht="16.5" customHeight="1">
      <c r="A22" s="112" t="s">
        <v>58</v>
      </c>
      <c r="B22" s="23" t="s">
        <v>27</v>
      </c>
      <c r="C22" s="23">
        <v>17</v>
      </c>
      <c r="D22" s="23">
        <v>24.333333333333332</v>
      </c>
      <c r="E22" s="23">
        <v>41.33333333333333</v>
      </c>
      <c r="F22" s="23" t="s">
        <v>692</v>
      </c>
      <c r="G22" s="23">
        <v>10.666666666666666</v>
      </c>
      <c r="H22" s="23">
        <v>14</v>
      </c>
      <c r="I22" s="210">
        <v>0.196078431372549</v>
      </c>
      <c r="J22" s="210">
        <v>0.4383561643835616</v>
      </c>
      <c r="K22" s="210">
        <v>0.33870967741935487</v>
      </c>
      <c r="L22" s="24" t="s">
        <v>692</v>
      </c>
      <c r="M22" s="24">
        <v>7</v>
      </c>
      <c r="N22" s="24">
        <v>12.333333333333332</v>
      </c>
      <c r="O22" s="24" t="s">
        <v>692</v>
      </c>
      <c r="P22" s="24" t="s">
        <v>692</v>
      </c>
      <c r="Q22" s="24">
        <v>9.666666666666666</v>
      </c>
      <c r="R22" s="207">
        <v>779.7747184801929</v>
      </c>
      <c r="S22" s="207">
        <v>1188.1803695585</v>
      </c>
      <c r="T22" s="207">
        <v>981.3970857021014</v>
      </c>
      <c r="U22" s="207">
        <v>213.89563581305754</v>
      </c>
      <c r="V22" s="207">
        <v>209.9969997631855</v>
      </c>
      <c r="W22" s="207">
        <v>223.15796626736466</v>
      </c>
      <c r="X22" s="207">
        <v>239.47458427662784</v>
      </c>
      <c r="Y22" s="207">
        <v>390.582626119828</v>
      </c>
      <c r="Z22" s="207">
        <v>308.40204087308166</v>
      </c>
      <c r="AA22" s="207">
        <v>121.43553130930908</v>
      </c>
      <c r="AB22" s="207">
        <v>390.7657479494841</v>
      </c>
      <c r="AC22" s="207">
        <v>258.3544188353354</v>
      </c>
    </row>
    <row r="23" spans="1:29" ht="16.5" customHeight="1">
      <c r="A23" s="112" t="s">
        <v>30</v>
      </c>
      <c r="B23" s="23" t="s">
        <v>28</v>
      </c>
      <c r="C23" s="23">
        <v>169.33333333333331</v>
      </c>
      <c r="D23" s="23">
        <v>227.33333333333331</v>
      </c>
      <c r="E23" s="23">
        <v>396.66666666666663</v>
      </c>
      <c r="F23" s="23">
        <v>41.666666666666664</v>
      </c>
      <c r="G23" s="23">
        <v>93</v>
      </c>
      <c r="H23" s="23">
        <v>134.66666666666666</v>
      </c>
      <c r="I23" s="210">
        <v>0.24606299212598426</v>
      </c>
      <c r="J23" s="210">
        <v>0.4090909090909091</v>
      </c>
      <c r="K23" s="210">
        <v>0.33949579831932775</v>
      </c>
      <c r="L23" s="24">
        <v>51.666666666666664</v>
      </c>
      <c r="M23" s="24">
        <v>58.33333333333333</v>
      </c>
      <c r="N23" s="24">
        <v>110</v>
      </c>
      <c r="O23" s="24">
        <v>39.33333333333333</v>
      </c>
      <c r="P23" s="24">
        <v>67.66666666666666</v>
      </c>
      <c r="Q23" s="24">
        <v>107</v>
      </c>
      <c r="R23" s="207">
        <v>664.9100272500607</v>
      </c>
      <c r="S23" s="207">
        <v>1177.9154646358566</v>
      </c>
      <c r="T23" s="207">
        <v>879.6633631286954</v>
      </c>
      <c r="U23" s="207">
        <v>138.95475984109</v>
      </c>
      <c r="V23" s="207">
        <v>331.47658571481264</v>
      </c>
      <c r="W23" s="207">
        <v>217.51127446465833</v>
      </c>
      <c r="X23" s="207">
        <v>210.3348347718535</v>
      </c>
      <c r="Y23" s="207">
        <v>334.0172417817422</v>
      </c>
      <c r="Z23" s="207">
        <v>261.46806257188405</v>
      </c>
      <c r="AA23" s="207">
        <v>138.62822055837768</v>
      </c>
      <c r="AB23" s="207">
        <v>316.51486124639814</v>
      </c>
      <c r="AC23" s="207">
        <v>225.6091867486839</v>
      </c>
    </row>
    <row r="24" spans="1:29" ht="16.5" customHeight="1">
      <c r="A24" s="112" t="s">
        <v>59</v>
      </c>
      <c r="B24" s="23" t="s">
        <v>29</v>
      </c>
      <c r="C24" s="23">
        <v>19.333333333333332</v>
      </c>
      <c r="D24" s="23">
        <v>26</v>
      </c>
      <c r="E24" s="23">
        <v>45.33333333333333</v>
      </c>
      <c r="F24" s="23" t="s">
        <v>692</v>
      </c>
      <c r="G24" s="23">
        <v>9.666666666666666</v>
      </c>
      <c r="H24" s="23">
        <v>12</v>
      </c>
      <c r="I24" s="210">
        <v>0.12068965517241378</v>
      </c>
      <c r="J24" s="210">
        <v>0.37179487179487175</v>
      </c>
      <c r="K24" s="210">
        <v>0.2647058823529412</v>
      </c>
      <c r="L24" s="24">
        <v>7</v>
      </c>
      <c r="M24" s="24">
        <v>5.666666666666666</v>
      </c>
      <c r="N24" s="24">
        <v>12.666666666666666</v>
      </c>
      <c r="O24" s="24" t="s">
        <v>692</v>
      </c>
      <c r="P24" s="24">
        <v>6.666666666666666</v>
      </c>
      <c r="Q24" s="24">
        <v>9.333333333333332</v>
      </c>
      <c r="R24" s="207">
        <v>748.79739176938</v>
      </c>
      <c r="S24" s="207">
        <v>1322.5287351077163</v>
      </c>
      <c r="T24" s="207">
        <v>1037.7565659521988</v>
      </c>
      <c r="U24" s="207">
        <v>105.21051326638784</v>
      </c>
      <c r="V24" s="207">
        <v>360.5385136187553</v>
      </c>
      <c r="W24" s="207">
        <v>212.98940305937055</v>
      </c>
      <c r="X24" s="207">
        <v>272.0020148905254</v>
      </c>
      <c r="Y24" s="207">
        <v>281.4444583252416</v>
      </c>
      <c r="Z24" s="207">
        <v>299.8949062503794</v>
      </c>
      <c r="AA24" s="207">
        <v>85.05354052238519</v>
      </c>
      <c r="AB24" s="207">
        <v>354.091790334834</v>
      </c>
      <c r="AC24" s="207">
        <v>224.18310370855056</v>
      </c>
    </row>
    <row r="25" spans="1:29" ht="16.5" customHeight="1" thickBot="1">
      <c r="A25" s="112" t="s">
        <v>60</v>
      </c>
      <c r="B25" s="23" t="s">
        <v>31</v>
      </c>
      <c r="C25" s="23">
        <v>17</v>
      </c>
      <c r="D25" s="23">
        <v>21</v>
      </c>
      <c r="E25" s="23">
        <v>38</v>
      </c>
      <c r="F25" s="23" t="s">
        <v>692</v>
      </c>
      <c r="G25" s="23">
        <v>9.666666666666666</v>
      </c>
      <c r="H25" s="23">
        <v>13</v>
      </c>
      <c r="I25" s="210">
        <v>0.196078431372549</v>
      </c>
      <c r="J25" s="210">
        <v>0.4603174603174603</v>
      </c>
      <c r="K25" s="210">
        <v>0.34210526315789475</v>
      </c>
      <c r="L25" s="24" t="s">
        <v>692</v>
      </c>
      <c r="M25" s="24" t="s">
        <v>692</v>
      </c>
      <c r="N25" s="24">
        <v>9.333333333333332</v>
      </c>
      <c r="O25" s="24" t="s">
        <v>692</v>
      </c>
      <c r="P25" s="24">
        <v>6</v>
      </c>
      <c r="Q25" s="24">
        <v>10</v>
      </c>
      <c r="R25" s="207">
        <v>746.3701570671149</v>
      </c>
      <c r="S25" s="207">
        <v>1234.0651363048332</v>
      </c>
      <c r="T25" s="207">
        <v>958.640721804187</v>
      </c>
      <c r="U25" s="207">
        <v>174.47186990583708</v>
      </c>
      <c r="V25" s="207">
        <v>394.7190938838033</v>
      </c>
      <c r="W25" s="207">
        <v>251.85855833575263</v>
      </c>
      <c r="X25" s="207">
        <v>216.50621569150377</v>
      </c>
      <c r="Y25" s="207">
        <v>279.7850079284257</v>
      </c>
      <c r="Z25" s="207">
        <v>245.23549568415575</v>
      </c>
      <c r="AA25" s="207">
        <v>148.645080611722</v>
      </c>
      <c r="AB25" s="207">
        <v>393.59390207788545</v>
      </c>
      <c r="AC25" s="207">
        <v>277.91788808332115</v>
      </c>
    </row>
    <row r="26" spans="1:29" ht="16.5" customHeight="1">
      <c r="A26" s="169" t="s">
        <v>195</v>
      </c>
      <c r="B26" s="93" t="s">
        <v>192</v>
      </c>
      <c r="C26" s="93">
        <v>699</v>
      </c>
      <c r="D26" s="93">
        <v>850</v>
      </c>
      <c r="E26" s="93">
        <v>1549</v>
      </c>
      <c r="F26" s="93">
        <v>192</v>
      </c>
      <c r="G26" s="93">
        <v>366.66666666666663</v>
      </c>
      <c r="H26" s="93">
        <v>558.6666666666666</v>
      </c>
      <c r="I26" s="209">
        <v>0.27467811158798283</v>
      </c>
      <c r="J26" s="209">
        <v>0.4313725490196078</v>
      </c>
      <c r="K26" s="209">
        <v>0.3606627931999139</v>
      </c>
      <c r="L26" s="93">
        <v>237</v>
      </c>
      <c r="M26" s="93">
        <v>220</v>
      </c>
      <c r="N26" s="93">
        <v>457</v>
      </c>
      <c r="O26" s="93">
        <v>149.66666666666666</v>
      </c>
      <c r="P26" s="93">
        <v>209.33333333333331</v>
      </c>
      <c r="Q26" s="93">
        <v>359</v>
      </c>
      <c r="R26" s="170">
        <v>653.8069752184344</v>
      </c>
      <c r="S26" s="170">
        <v>1141.5285044362645</v>
      </c>
      <c r="T26" s="170">
        <v>850.1277661622</v>
      </c>
      <c r="U26" s="170">
        <v>133.5809936837111</v>
      </c>
      <c r="V26" s="170">
        <v>273.07652231083307</v>
      </c>
      <c r="W26" s="170">
        <v>188.4077368331659</v>
      </c>
      <c r="X26" s="170">
        <v>232.47368631109924</v>
      </c>
      <c r="Y26" s="170">
        <v>334.62826429101466</v>
      </c>
      <c r="Z26" s="170">
        <v>273.4914454052814</v>
      </c>
      <c r="AA26" s="170">
        <v>145.5193161475868</v>
      </c>
      <c r="AB26" s="170">
        <v>305.28327315853073</v>
      </c>
      <c r="AC26" s="170">
        <v>221.3983668254629</v>
      </c>
    </row>
    <row r="27" spans="1:29" ht="16.5" customHeight="1">
      <c r="A27" s="112" t="s">
        <v>195</v>
      </c>
      <c r="B27" s="23" t="s">
        <v>193</v>
      </c>
      <c r="C27" s="23">
        <v>410.3333333333333</v>
      </c>
      <c r="D27" s="23">
        <v>543</v>
      </c>
      <c r="E27" s="23">
        <v>953.3333333333333</v>
      </c>
      <c r="F27" s="23">
        <v>104.33333333333333</v>
      </c>
      <c r="G27" s="23">
        <v>238</v>
      </c>
      <c r="H27" s="23">
        <v>342.3333333333333</v>
      </c>
      <c r="I27" s="210">
        <v>0.25426482534524775</v>
      </c>
      <c r="J27" s="210">
        <v>0.43830570902394106</v>
      </c>
      <c r="K27" s="210">
        <v>0.3590909090909091</v>
      </c>
      <c r="L27" s="23">
        <v>128.33333333333331</v>
      </c>
      <c r="M27" s="23">
        <v>130.33333333333331</v>
      </c>
      <c r="N27" s="23">
        <v>258.66666666666663</v>
      </c>
      <c r="O27" s="23">
        <v>88.66666666666666</v>
      </c>
      <c r="P27" s="23">
        <v>153</v>
      </c>
      <c r="Q27" s="23">
        <v>241.66666666666666</v>
      </c>
      <c r="R27" s="60">
        <v>634.0120676675344</v>
      </c>
      <c r="S27" s="60">
        <v>1062.283865274108</v>
      </c>
      <c r="T27" s="60">
        <v>822.7716498198448</v>
      </c>
      <c r="U27" s="60">
        <v>126.4607105165436</v>
      </c>
      <c r="V27" s="60">
        <v>293.87522496350704</v>
      </c>
      <c r="W27" s="60">
        <v>196.02481635964196</v>
      </c>
      <c r="X27" s="60">
        <v>212.74143467342603</v>
      </c>
      <c r="Y27" s="60">
        <v>287.2185333150288</v>
      </c>
      <c r="Z27" s="60">
        <v>248.1913647210578</v>
      </c>
      <c r="AA27" s="60">
        <v>120.79391531260542</v>
      </c>
      <c r="AB27" s="60">
        <v>287.63108963501077</v>
      </c>
      <c r="AC27" s="60">
        <v>202.88348408753205</v>
      </c>
    </row>
    <row r="28" spans="1:29" ht="16.5" customHeight="1" thickBot="1">
      <c r="A28" s="171" t="s">
        <v>195</v>
      </c>
      <c r="B28" s="172" t="s">
        <v>194</v>
      </c>
      <c r="C28" s="172">
        <v>711.6666666666666</v>
      </c>
      <c r="D28" s="172">
        <v>899.6666666666666</v>
      </c>
      <c r="E28" s="172">
        <v>1611.3333333333333</v>
      </c>
      <c r="F28" s="172">
        <v>166.66666666666666</v>
      </c>
      <c r="G28" s="172">
        <v>375.3333333333333</v>
      </c>
      <c r="H28" s="172">
        <v>542</v>
      </c>
      <c r="I28" s="211">
        <v>0.234192037470726</v>
      </c>
      <c r="J28" s="211">
        <v>0.41719155242682476</v>
      </c>
      <c r="K28" s="211">
        <v>0.336367397600331</v>
      </c>
      <c r="L28" s="172">
        <v>232.66666666666666</v>
      </c>
      <c r="M28" s="172">
        <v>224</v>
      </c>
      <c r="N28" s="172">
        <v>456.66666666666663</v>
      </c>
      <c r="O28" s="172">
        <v>139.33333333333331</v>
      </c>
      <c r="P28" s="172">
        <v>249.33333333333331</v>
      </c>
      <c r="Q28" s="172">
        <v>388.66666666666663</v>
      </c>
      <c r="R28" s="173">
        <v>677.7482502340404</v>
      </c>
      <c r="S28" s="173">
        <v>1164.3394287640765</v>
      </c>
      <c r="T28" s="173">
        <v>883.6125617000453</v>
      </c>
      <c r="U28" s="173">
        <v>115.7362388633569</v>
      </c>
      <c r="V28" s="173">
        <v>299.04214140361313</v>
      </c>
      <c r="W28" s="173">
        <v>191.5973910418157</v>
      </c>
      <c r="X28" s="173">
        <v>230.1222329622941</v>
      </c>
      <c r="Y28" s="173">
        <v>332.16909291892773</v>
      </c>
      <c r="Z28" s="173">
        <v>272.3933856169187</v>
      </c>
      <c r="AA28" s="173">
        <v>141.03656040375267</v>
      </c>
      <c r="AB28" s="173">
        <v>322.55699334322594</v>
      </c>
      <c r="AC28" s="173">
        <v>228.54638824873007</v>
      </c>
    </row>
    <row r="29" spans="1:29" ht="16.5" customHeight="1" thickBot="1">
      <c r="A29" s="113">
        <v>974</v>
      </c>
      <c r="B29" s="25" t="s">
        <v>39</v>
      </c>
      <c r="C29" s="25">
        <v>1821.3333333333333</v>
      </c>
      <c r="D29" s="25">
        <v>2294</v>
      </c>
      <c r="E29" s="25">
        <v>4115.333333333333</v>
      </c>
      <c r="F29" s="25">
        <v>463</v>
      </c>
      <c r="G29" s="25">
        <v>981.6666666666666</v>
      </c>
      <c r="H29" s="25">
        <v>1444.6666666666665</v>
      </c>
      <c r="I29" s="226">
        <v>0.2542093704245974</v>
      </c>
      <c r="J29" s="226">
        <v>0.4279279279279279</v>
      </c>
      <c r="K29" s="226">
        <v>0.3510448728333063</v>
      </c>
      <c r="L29" s="26">
        <v>598</v>
      </c>
      <c r="M29" s="26">
        <v>575.6666666666666</v>
      </c>
      <c r="N29" s="26">
        <v>1173.6666666666665</v>
      </c>
      <c r="O29" s="26">
        <v>378</v>
      </c>
      <c r="P29" s="26">
        <v>611.6666666666666</v>
      </c>
      <c r="Q29" s="26">
        <v>989.6666666666666</v>
      </c>
      <c r="R29" s="208">
        <v>658.227965104843</v>
      </c>
      <c r="S29" s="208">
        <v>1128.992970243581</v>
      </c>
      <c r="T29" s="208">
        <v>856.3734866263999</v>
      </c>
      <c r="U29" s="208">
        <v>124.90586080772403</v>
      </c>
      <c r="V29" s="208">
        <v>287.7163533712491</v>
      </c>
      <c r="W29" s="208">
        <v>191.27432019442176</v>
      </c>
      <c r="X29" s="208">
        <v>226.84471736032486</v>
      </c>
      <c r="Y29" s="208">
        <v>321.4059011143438</v>
      </c>
      <c r="Z29" s="208">
        <v>267.0226948834642</v>
      </c>
      <c r="AA29" s="173">
        <v>137.61063262215308</v>
      </c>
      <c r="AB29" s="173">
        <v>307.0826262995669</v>
      </c>
      <c r="AC29" s="173">
        <v>239.1354587558176</v>
      </c>
    </row>
    <row r="30" spans="1:29" s="117" customFormat="1" ht="12.75">
      <c r="A30" s="100"/>
      <c r="B30" s="101"/>
      <c r="C30" s="120"/>
      <c r="D30" s="120"/>
      <c r="E30" s="120"/>
      <c r="F30" s="120"/>
      <c r="G30" s="120"/>
      <c r="H30" s="120"/>
      <c r="I30" s="102"/>
      <c r="J30" s="102"/>
      <c r="K30" s="102"/>
      <c r="L30" s="102"/>
      <c r="M30" s="102"/>
      <c r="N30" s="102"/>
      <c r="O30" s="102"/>
      <c r="P30" s="102"/>
      <c r="Q30" s="102"/>
      <c r="R30" s="102"/>
      <c r="S30" s="102"/>
      <c r="T30" s="102"/>
      <c r="U30" s="102"/>
      <c r="V30" s="102"/>
      <c r="W30" s="102"/>
      <c r="X30" s="102"/>
      <c r="Y30" s="102"/>
      <c r="Z30" s="102"/>
      <c r="AA30" s="102"/>
      <c r="AB30" s="102"/>
      <c r="AC30" s="102"/>
    </row>
    <row r="31" spans="1:17" ht="12.75">
      <c r="A31" s="59" t="s">
        <v>696</v>
      </c>
      <c r="I31" s="217"/>
      <c r="J31" s="217"/>
      <c r="K31" s="217"/>
      <c r="N31" s="122">
        <f>N29/E29</f>
        <v>0.28519358496679087</v>
      </c>
      <c r="Q31" s="7">
        <f>Q29/4115</f>
        <v>0.24050222762251922</v>
      </c>
    </row>
    <row r="32" spans="6:11" ht="12.75">
      <c r="F32" s="3">
        <f>D29/E29</f>
        <v>0.557427506884821</v>
      </c>
      <c r="G32" s="3">
        <f>H29/E29</f>
        <v>0.3510448728333063</v>
      </c>
      <c r="I32" s="217"/>
      <c r="J32" s="217"/>
      <c r="K32" s="217"/>
    </row>
    <row r="33" spans="1:14" ht="12.75">
      <c r="A33" s="282" t="s">
        <v>694</v>
      </c>
      <c r="C33" s="238"/>
      <c r="D33" s="72" t="s">
        <v>114</v>
      </c>
      <c r="E33" s="238"/>
      <c r="F33" s="238"/>
      <c r="G33" s="238"/>
      <c r="H33" s="238"/>
      <c r="L33" s="7"/>
      <c r="M33" s="7"/>
      <c r="N33" s="7"/>
    </row>
    <row r="34" spans="1:14" ht="12.75">
      <c r="A34" s="282"/>
      <c r="C34" s="238"/>
      <c r="D34" s="72"/>
      <c r="E34" s="238"/>
      <c r="F34" s="238"/>
      <c r="G34" s="238"/>
      <c r="H34" s="238"/>
      <c r="L34" s="7"/>
      <c r="M34" s="7"/>
      <c r="N34" s="7"/>
    </row>
    <row r="35" spans="1:11" ht="12.75">
      <c r="A35" s="71" t="s">
        <v>43</v>
      </c>
      <c r="B35" s="71" t="s">
        <v>162</v>
      </c>
      <c r="I35" s="217"/>
      <c r="J35" s="217"/>
      <c r="K35" s="217"/>
    </row>
    <row r="36" spans="2:29" ht="12.75">
      <c r="B36" s="3"/>
      <c r="I36" s="217"/>
      <c r="J36" s="217"/>
      <c r="K36" s="217"/>
      <c r="O36" s="122"/>
      <c r="P36" s="122"/>
      <c r="Q36" s="122"/>
      <c r="R36" s="3"/>
      <c r="S36" s="3"/>
      <c r="T36" s="3"/>
      <c r="U36" s="3"/>
      <c r="V36" s="3"/>
      <c r="AB36" s="224"/>
      <c r="AC36" s="224"/>
    </row>
    <row r="37" spans="1:29" ht="15">
      <c r="A37" s="96" t="s">
        <v>69</v>
      </c>
      <c r="C37" s="7"/>
      <c r="D37" s="7"/>
      <c r="E37" s="7"/>
      <c r="F37" s="7"/>
      <c r="G37"/>
      <c r="H37"/>
      <c r="I37"/>
      <c r="J37"/>
      <c r="K37"/>
      <c r="L37" s="7"/>
      <c r="M37"/>
      <c r="N37"/>
      <c r="O37"/>
      <c r="P37"/>
      <c r="Q37"/>
      <c r="R37"/>
      <c r="S37"/>
      <c r="T37"/>
      <c r="U37"/>
      <c r="V37" s="3"/>
      <c r="AB37"/>
      <c r="AC37"/>
    </row>
    <row r="38" spans="1:22" ht="12.75">
      <c r="A38" s="309" t="s">
        <v>163</v>
      </c>
      <c r="B38" s="309"/>
      <c r="C38" s="309"/>
      <c r="D38" s="309"/>
      <c r="E38" s="309"/>
      <c r="F38" s="309"/>
      <c r="G38" s="309"/>
      <c r="H38" s="309"/>
      <c r="I38" s="309"/>
      <c r="J38" s="309"/>
      <c r="K38" s="309"/>
      <c r="L38" s="309"/>
      <c r="M38" s="309"/>
      <c r="N38" s="309"/>
      <c r="O38" s="309"/>
      <c r="P38" s="309"/>
      <c r="Q38" s="309"/>
      <c r="R38" s="309"/>
      <c r="S38" s="309"/>
      <c r="T38" s="309"/>
      <c r="U38" s="309"/>
      <c r="V38" s="3"/>
    </row>
    <row r="39" spans="1:22" ht="12.75">
      <c r="A39" s="309" t="s">
        <v>214</v>
      </c>
      <c r="B39" s="309"/>
      <c r="C39" s="309"/>
      <c r="D39" s="309"/>
      <c r="E39" s="309"/>
      <c r="F39" s="309"/>
      <c r="G39" s="309"/>
      <c r="H39" s="309"/>
      <c r="I39" s="309"/>
      <c r="J39" s="309"/>
      <c r="K39" s="309"/>
      <c r="L39" s="309"/>
      <c r="M39" s="309"/>
      <c r="N39" s="309"/>
      <c r="O39" s="309"/>
      <c r="P39" s="309"/>
      <c r="Q39" s="309"/>
      <c r="R39" s="309"/>
      <c r="S39" s="309"/>
      <c r="T39" s="309"/>
      <c r="U39" s="309"/>
      <c r="V39" s="310"/>
    </row>
  </sheetData>
  <sheetProtection password="807C" sheet="1"/>
  <mergeCells count="2">
    <mergeCell ref="A38:U38"/>
    <mergeCell ref="A39:V39"/>
  </mergeCells>
  <hyperlinks>
    <hyperlink ref="B1" location="'INDIC Mortalité'!B1" tooltip="Libellé de la commune" display="COMMUNE"/>
    <hyperlink ref="A1" location="'INDIC Mortalité'!A1" tooltip="Code INSEE de la commune" display="CODE_INSEE"/>
    <hyperlink ref="C1" location="'INDIC Mortalité'!C1" tooltip="Nombre moyen de décès féminins sur la période 2007-2009" display="DC_F0709"/>
    <hyperlink ref="D1" location="'INDIC Mortalité'!D1" tooltip="Nombre moyen de décès masculins sur la période 2007-2009" display="DC_H0709"/>
    <hyperlink ref="E1" location="'INDIC Mortalité'!E1" tooltip="Nombre moyen de décès sur la période 2007-2009" display="DC_0709"/>
    <hyperlink ref="G1" location="'INDIC Mortalité'!G1" tooltip="Nombre moyen de décès masculins prématurés (survenant avant 65 ans) sur la période 2007-2009" display="DCPREMA_H0709"/>
    <hyperlink ref="H1" location="'INDIC Mortalité'!H1" tooltip="Nombre moyen de décès prématurés (survenant avant 65 ans) sur la période 2007-2009" display="DCPREMA_0709"/>
    <hyperlink ref="I1" location="'INDIC Mortalité'!I1" tooltip="Nombre moyen de décès féminins prématurés (survenant avant 65 ans) sur la période 2007-2009 (pour 100 décès)" display="TAUXPREMA_F0709"/>
    <hyperlink ref="J1" location="'INDIC Mortalité'!J1" tooltip="Nombre moyen de décès masculins prématurés (survenant avant 65 ans) sur la période 2007-2009 (pour 100 décès)" display="TAUXPREMA_H0709"/>
    <hyperlink ref="K1" location="'INDIC Mortalité'!K1" tooltip="Nombre moyen de décès prématurés (survenant avant 65 ans) sur la période 2007-2009 (pour 100 décès)" display="TAUXPREMA_0709"/>
    <hyperlink ref="R1" location="'INDIC Mortalité'!R1" tooltip="Taux standardisé moyen annuel de mortalité chez les femmes sur la période 2007-2009 (pour 100 000 habitants)" display="TCM_F0709"/>
    <hyperlink ref="S1" location="'INDIC Mortalité'!S1" tooltip="Taux standardisé moyen annuel de mortalité chez les hommes sur la période 2007-2009 (pour 100 000 habitants)" display="TCM_H0709"/>
    <hyperlink ref="T1" location="'INDIC Mortalité'!T1" tooltip="Taux standardisé moyen annuel de mortalité sur la période 2007-2009 (pour 100 000 habitants)" display="TCM_0709"/>
    <hyperlink ref="U1" location="'INDIC Mortalité'!U1" tooltip="Taux standardisé moyen annuel de mortalité par tumeur chez les femmes sur la période 2007-2009 (pour 100 000 habitants)" display="TCMTUM_F0709"/>
    <hyperlink ref="V1" location="'INDIC Mortalité'!V1" tooltip="Taux standardisé moyen annuel de mortalité par tumeur chez les hommes sur la période 2007-2009 (pour 100 000 habitants) " display="TCMTUM_H0709"/>
    <hyperlink ref="W1" location="'INDIC Mortalité'!W1" tooltip="Taux standardisé moyen annuel de mortalité par tumeur sur la période 2007-2009 (pour 100 000 habitants) " display="TCMTUM_0709"/>
    <hyperlink ref="X1" location="'INDIC Mortalité'!X1" tooltip="Taux standardisé moyen annuel de mortalité par maladies cardiovasculaires chez les femmes sur la période 2007-2009 (pour 100 000 habitants)" display="TCMCARDIO_F0709"/>
    <hyperlink ref="Y1" location="'INDIC Mortalité'!Y1" tooltip="Taux standardisé moyen annuel de mortalité par maladies cardiovasculaires chez les hommes sur la période 2007-2009 (pour 100 000 habitants) " display="TCMCARDIO_H0709"/>
    <hyperlink ref="Z1" location="'INDIC Mortalité'!Z1" tooltip="Taux standardisé moyen annuel de mortalité par maladies cardiovasculaires sur la période 2007-2009 (pour 100 000 habitants) " display="TCMCARDIO_0709"/>
    <hyperlink ref="L1" location="'INDIC Mortalité'!L1" tooltip="Nombre moyen de décès par maladies cardiovasculaires chez les femmes sur la période 2007-2009" display="DCCARDIOF_0709"/>
    <hyperlink ref="M1" location="'INDIC Mortalité'!M1" tooltip="Nombre moyen de décès par maladies cardiovasculaires  chez les hommes sur la période 2007-2009" display="DCCARDIOH_0709"/>
    <hyperlink ref="N1" location="'INDIC Mortalité'!N1" tooltip="Nombre moyen de décès par maladies cardiovasculaires  sur la période 2007-2009" display="DCCARDIO_0709"/>
    <hyperlink ref="O1" location="'INDIC Mortalité'!O1" tooltip="Nombre moyen de décès par tumeur chez les femmes sur la période 2007-2009" display="DCTUMEURF_0709"/>
    <hyperlink ref="P1" location="'INDIC Mortalité'!P1" tooltip="Nombre moyen de décès par tumeur chez les hommes sur la période 2007-2009" display="DCTUMEURH_0709"/>
    <hyperlink ref="Q1" location="'INDIC Mortalité'!Q1" tooltip="Nombre moyen de décès par tumeur sur la période 2007-2009" display="DCTUMEUR_0709"/>
    <hyperlink ref="A35" location="Sommaire!A1" display="vers SOMMAIRE"/>
    <hyperlink ref="F1" location="'INDIC Mortalité'!F1" tooltip="Nombre moyen de décès féminins prématurés (survenant avant 65 ans) sur la période 2007-2009" display="DCPREMA_F0709"/>
    <hyperlink ref="B35" location="Définitions!B121" display="DEFINITIONS"/>
    <hyperlink ref="AA1" location="'INDIC Mortalité'!AA1" tooltip="Taux standardisé moyen annuel de mortalité prématurée chez les femmes sur la période 2007-2009 (pour 100 000 habitants)" display="TCMPREMA_F0810"/>
    <hyperlink ref="AB1" location="'INDIC Mortalité'!AB1" tooltip="Taux standardisé moyen annuel de mortalité prématurée chez les hommes sur la période 2007-2009 (pour 100 000 habitants)" display="TCMPREMA_H0810"/>
    <hyperlink ref="AC1" location="'INDIC Mortalité'!AC1" tooltip="Taux standardisé moyen annuel de mortalité prématurée sur la période 2007-2009 (pour 100 000 habitants)" display="TCMPREMA_0810"/>
    <hyperlink ref="D33" location="'DOC Santé'!A1" display="DOC Santé"/>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66" r:id="rId1"/>
  <headerFooter>
    <oddHeader>&amp;C&amp;A</oddHeader>
  </headerFooter>
</worksheet>
</file>

<file path=xl/worksheets/sheet21.xml><?xml version="1.0" encoding="utf-8"?>
<worksheet xmlns="http://schemas.openxmlformats.org/spreadsheetml/2006/main" xmlns:r="http://schemas.openxmlformats.org/officeDocument/2006/relationships">
  <sheetPr>
    <tabColor rgb="FFCCFFFF"/>
    <pageSetUpPr fitToPage="1"/>
  </sheetPr>
  <dimension ref="A1:AL40"/>
  <sheetViews>
    <sheetView zoomScale="75" zoomScaleNormal="75" zoomScalePageLayoutView="0" workbookViewId="0" topLeftCell="A1">
      <pane xSplit="2" ySplit="1" topLeftCell="C15" activePane="bottomRight" state="frozen"/>
      <selection pane="topLeft" activeCell="C4" sqref="C4"/>
      <selection pane="topRight" activeCell="C4" sqref="C4"/>
      <selection pane="bottomLeft" activeCell="C4" sqref="C4"/>
      <selection pane="bottomRight" activeCell="K30" sqref="K30"/>
    </sheetView>
  </sheetViews>
  <sheetFormatPr defaultColWidth="11.421875" defaultRowHeight="15"/>
  <cols>
    <col min="1" max="1" width="15.7109375" style="3" customWidth="1"/>
    <col min="2" max="2" width="25.00390625" style="7" customWidth="1"/>
    <col min="3" max="5" width="13.00390625" style="6" customWidth="1"/>
    <col min="6" max="8" width="15.140625" style="6" customWidth="1"/>
    <col min="9" max="38" width="15.140625" style="280" customWidth="1"/>
    <col min="39" max="16384" width="11.421875" style="101" customWidth="1"/>
  </cols>
  <sheetData>
    <row r="1" spans="1:38" s="292" customFormat="1" ht="28.5" customHeight="1" thickBot="1">
      <c r="A1" s="22" t="s">
        <v>38</v>
      </c>
      <c r="B1" s="22" t="s">
        <v>37</v>
      </c>
      <c r="C1" s="279" t="s">
        <v>297</v>
      </c>
      <c r="D1" s="279" t="s">
        <v>298</v>
      </c>
      <c r="E1" s="279" t="s">
        <v>299</v>
      </c>
      <c r="F1" s="284" t="s">
        <v>300</v>
      </c>
      <c r="G1" s="279" t="s">
        <v>301</v>
      </c>
      <c r="H1" s="279" t="s">
        <v>302</v>
      </c>
      <c r="I1" s="279" t="s">
        <v>303</v>
      </c>
      <c r="J1" s="279" t="s">
        <v>304</v>
      </c>
      <c r="K1" s="279" t="s">
        <v>305</v>
      </c>
      <c r="L1" s="279" t="s">
        <v>306</v>
      </c>
      <c r="M1" s="279" t="s">
        <v>307</v>
      </c>
      <c r="N1" s="279" t="s">
        <v>308</v>
      </c>
      <c r="O1" s="279" t="s">
        <v>309</v>
      </c>
      <c r="P1" s="279" t="s">
        <v>310</v>
      </c>
      <c r="Q1" s="279" t="s">
        <v>311</v>
      </c>
      <c r="R1" s="279" t="s">
        <v>312</v>
      </c>
      <c r="S1" s="279" t="s">
        <v>313</v>
      </c>
      <c r="T1" s="279" t="s">
        <v>314</v>
      </c>
      <c r="U1" s="279" t="s">
        <v>315</v>
      </c>
      <c r="V1" s="279" t="s">
        <v>316</v>
      </c>
      <c r="W1" s="279" t="s">
        <v>317</v>
      </c>
      <c r="X1" s="279" t="s">
        <v>318</v>
      </c>
      <c r="Y1" s="279" t="s">
        <v>319</v>
      </c>
      <c r="Z1" s="279" t="s">
        <v>320</v>
      </c>
      <c r="AA1" s="279" t="s">
        <v>321</v>
      </c>
      <c r="AB1" s="279" t="s">
        <v>322</v>
      </c>
      <c r="AC1" s="279" t="s">
        <v>323</v>
      </c>
      <c r="AD1" s="279" t="s">
        <v>324</v>
      </c>
      <c r="AE1" s="279" t="s">
        <v>325</v>
      </c>
      <c r="AF1" s="279" t="s">
        <v>326</v>
      </c>
      <c r="AG1" s="279" t="s">
        <v>327</v>
      </c>
      <c r="AH1" s="279" t="s">
        <v>328</v>
      </c>
      <c r="AI1" s="279" t="s">
        <v>329</v>
      </c>
      <c r="AJ1" s="279" t="s">
        <v>330</v>
      </c>
      <c r="AK1" s="279" t="s">
        <v>331</v>
      </c>
      <c r="AL1" s="279" t="s">
        <v>332</v>
      </c>
    </row>
    <row r="2" spans="1:38" ht="16.5" customHeight="1">
      <c r="A2" s="112" t="s">
        <v>0</v>
      </c>
      <c r="B2" s="23" t="s">
        <v>1</v>
      </c>
      <c r="C2" s="285">
        <f>AVERAGE('[1]ALD_2010_F'!$AI$28,'[1]ALD_2011_F'!$AI$28,'[1]ALD_2012_F'!$AI$28)</f>
        <v>78</v>
      </c>
      <c r="D2" s="285">
        <f>AVERAGE('[1]ALD_2010_H'!$AI$28,'[1]ALD_2011_H'!$AI$28,'[1]ALD_2012_H'!$AI$28)</f>
        <v>84.66666666666667</v>
      </c>
      <c r="E2" s="285">
        <f>AVERAGE('[1]ALD_2010_ENS'!$AI$28,'[1]ALD_2011_ENS'!$AI$28,'[1]ALD_2012_ENS'!$AI$28)</f>
        <v>162.66666666666666</v>
      </c>
      <c r="F2" s="285">
        <f>AVERAGE('[1]ALD_2010_F'!$E$30,'[1]ALD_2011_F'!$E$30,'[1]ALD_2012_F'!$E$30)</f>
        <v>16</v>
      </c>
      <c r="G2" s="285">
        <f>AVERAGE('[1]ALD_2010_H'!$D$31,'[1]ALD_2011_H'!$D$31,'[1]ALD_2012_H'!$D$31)</f>
        <v>0.3333333333333333</v>
      </c>
      <c r="H2" s="285">
        <f>AVERAGE('[1]ALD_2010_ENS'!$D$31,'[1]ALD_2011_ENS'!$D$31,'[1]ALD_2012_ENS'!$D$31)</f>
        <v>0.3333333333333333</v>
      </c>
      <c r="I2" s="285">
        <f>AVERAGE('[1]ALD_2010_F'!$K28,'[1]ALD_2011_F'!$K28,'[1]ALD_2012_F'!$K28)</f>
        <v>22.666666666666668</v>
      </c>
      <c r="J2" s="285">
        <f>AVERAGE('[1]ALD_2010_H'!$K28,'[1]ALD_2011_H'!$K28,'[1]ALD_2012_H'!$K28)</f>
        <v>20.666666666666668</v>
      </c>
      <c r="K2" s="285">
        <f>AVERAGE('[1]ALD_2010_ENS'!$K28,'[1]ALD_2011_ENS'!$K28,'[1]ALD_2012_ENS'!$K28)</f>
        <v>43.333333333333336</v>
      </c>
      <c r="L2" s="285">
        <f>AVERAGE('[1]ALD_2010_F'!$AG28,'[1]ALD_2011_F'!$AG28,'[1]ALD_2012_F'!$AG28)</f>
        <v>10</v>
      </c>
      <c r="M2" s="285">
        <f>AVERAGE('[1]ALD_2010_H'!$AG28,'[1]ALD_2011_H'!$AG28,'[1]ALD_2012_H'!$AG28)</f>
        <v>14</v>
      </c>
      <c r="N2" s="285">
        <f>AVERAGE('[1]ALD_2010_ENS'!$AG28,'[1]ALD_2011_ENS'!$AG28,'[1]ALD_2012_ENS'!$AG28)</f>
        <v>24</v>
      </c>
      <c r="O2" s="285">
        <v>3</v>
      </c>
      <c r="P2" s="285">
        <v>5.666666666666667</v>
      </c>
      <c r="Q2" s="285">
        <v>8.666666666666666</v>
      </c>
      <c r="R2" s="285">
        <v>11.666666666666666</v>
      </c>
      <c r="S2" s="285">
        <v>11.333333333333334</v>
      </c>
      <c r="T2" s="285">
        <v>23</v>
      </c>
      <c r="U2" s="285">
        <v>43</v>
      </c>
      <c r="V2" s="285">
        <v>57</v>
      </c>
      <c r="W2" s="285">
        <v>100</v>
      </c>
      <c r="X2" s="285">
        <v>20.333333333333332</v>
      </c>
      <c r="Y2" s="285">
        <v>10.666666666666666</v>
      </c>
      <c r="Z2" s="285">
        <v>31</v>
      </c>
      <c r="AA2" s="285">
        <v>1810.8280471791018</v>
      </c>
      <c r="AB2" s="285">
        <v>2173.7696897436626</v>
      </c>
      <c r="AC2" s="285">
        <v>2035.2564868998118</v>
      </c>
      <c r="AD2" s="285">
        <v>222.5347573916619</v>
      </c>
      <c r="AE2" s="285">
        <v>376.35505373002</v>
      </c>
      <c r="AF2" s="285">
        <v>280.8277231239483</v>
      </c>
      <c r="AG2" s="285">
        <v>532.9583739901608</v>
      </c>
      <c r="AH2" s="285">
        <v>855.2390889572196</v>
      </c>
      <c r="AI2" s="285">
        <v>685.9089294378357</v>
      </c>
      <c r="AJ2" s="285">
        <v>497.4151075275713</v>
      </c>
      <c r="AK2" s="285">
        <v>467.87815306416127</v>
      </c>
      <c r="AL2" s="285">
        <v>487.84257541812985</v>
      </c>
    </row>
    <row r="3" spans="1:38" ht="16.5" customHeight="1">
      <c r="A3" s="112" t="s">
        <v>2</v>
      </c>
      <c r="B3" s="23" t="s">
        <v>3</v>
      </c>
      <c r="C3" s="285">
        <f>AVERAGE('[3]ALD_2010_F'!$AI$28,'[3]ALD_2011_F'!$AI$28,'[3]ALD_2012_F'!$AI$28)</f>
        <v>88</v>
      </c>
      <c r="D3" s="285">
        <f>AVERAGE('[3]ALD_2010_H'!$AI$28,'[3]ALD_2011_H'!$AI$28,'[3]ALD_2012_H'!$AI$28)</f>
        <v>78.33333333333333</v>
      </c>
      <c r="E3" s="285">
        <f>AVERAGE('[3]ALD_2010_ENS'!$AI$28,'[3]ALD_2011_ENS'!$AI$28,'[3]ALD_2012_ENS'!$AI$28)</f>
        <v>166.33333333333334</v>
      </c>
      <c r="F3" s="285">
        <f>AVERAGE('[3]ALD_2010_F'!$E$32,'[3]ALD_2011_F'!$E$31,'[3]ALD_2012_F'!$E$31)</f>
        <v>20.333333333333332</v>
      </c>
      <c r="G3" s="285">
        <f>AVERAGE('[3]ALD_2010_H'!$D$31,'[3]ALD_2011_H'!$D$31,'[3]ALD_2012_H'!$D$31)</f>
        <v>25</v>
      </c>
      <c r="H3" s="285">
        <f>AVERAGE('[3]ALD_2010_ENS'!$D$31,'[3]ALD_2011_ENS'!$D$31,'[3]ALD_2012_ENS'!$D$31)</f>
        <v>45.333333333333336</v>
      </c>
      <c r="I3" s="285">
        <f>AVERAGE('[3]ALD_2010_F'!$K28,'[3]ALD_2011_F'!$K28,'[3]ALD_2012_F'!$K28)</f>
        <v>34</v>
      </c>
      <c r="J3" s="285">
        <f>AVERAGE('[3]ALD_2010_H'!$K28,'[3]ALD_2011_H'!$K28,'[3]ALD_2012_H'!$K28)</f>
        <v>25.666666666666668</v>
      </c>
      <c r="K3" s="285">
        <f>AVERAGE('[3]ALD_2010_ENS'!$K28,'[3]ALD_2011_ENS'!$K28,'[3]ALD_2012_ENS'!$K28)</f>
        <v>59.666666666666664</v>
      </c>
      <c r="L3" s="285">
        <f>AVERAGE('[3]ALD_2010_F'!$AG28,'[3]ALD_2011_F'!$AG28,'[3]ALD_2012_F'!$AG28)</f>
        <v>14.333333333333334</v>
      </c>
      <c r="M3" s="285">
        <f>AVERAGE('[3]ALD_2010_H'!$AG28,'[3]ALD_2011_H'!$AG28,'[3]ALD_2012_H'!$AG28)</f>
        <v>9.666666666666666</v>
      </c>
      <c r="N3" s="285">
        <f>AVERAGE('[3]ALD_2010_ENS'!$AG28,'[3]ALD_2011_ENS'!$AG28,'[3]ALD_2012_ENS'!$AG28)</f>
        <v>24</v>
      </c>
      <c r="O3" s="285">
        <v>3.3333333333333335</v>
      </c>
      <c r="P3" s="285">
        <v>7</v>
      </c>
      <c r="Q3" s="285">
        <v>10.333333333333334</v>
      </c>
      <c r="R3" s="285">
        <v>16</v>
      </c>
      <c r="S3" s="285">
        <v>8.333333333333334</v>
      </c>
      <c r="T3" s="285">
        <v>24.333333333333332</v>
      </c>
      <c r="U3" s="285">
        <v>54.333333333333336</v>
      </c>
      <c r="V3" s="285">
        <v>51.666666666666664</v>
      </c>
      <c r="W3" s="285">
        <v>106</v>
      </c>
      <c r="X3" s="285">
        <v>14.333333333333334</v>
      </c>
      <c r="Y3" s="285">
        <v>11.333333333333334</v>
      </c>
      <c r="Z3" s="285">
        <v>25.666666666666668</v>
      </c>
      <c r="AA3" s="285">
        <v>1946.5037564236884</v>
      </c>
      <c r="AB3" s="285">
        <v>2130.3467915030305</v>
      </c>
      <c r="AC3" s="285">
        <v>2088.5147417184517</v>
      </c>
      <c r="AD3" s="285">
        <v>320.7956516812042</v>
      </c>
      <c r="AE3" s="285">
        <v>275.9209915769228</v>
      </c>
      <c r="AF3" s="285">
        <v>253.09823719652636</v>
      </c>
      <c r="AG3" s="285">
        <v>515.1465492346697</v>
      </c>
      <c r="AH3" s="285">
        <v>757.4729576937581</v>
      </c>
      <c r="AI3" s="285">
        <v>627.1804734827431</v>
      </c>
      <c r="AJ3" s="285">
        <v>734.275007086338</v>
      </c>
      <c r="AK3" s="285">
        <v>655.7210359150122</v>
      </c>
      <c r="AL3" s="285">
        <v>696.3238424158093</v>
      </c>
    </row>
    <row r="4" spans="1:38" ht="16.5" customHeight="1">
      <c r="A4" s="112" t="s">
        <v>4</v>
      </c>
      <c r="B4" s="23" t="s">
        <v>5</v>
      </c>
      <c r="C4" s="285">
        <f>AVERAGE('[4]ALD_2010_F'!$AI$28,'[4]ALD_2011_F'!$AI$28,'[4]ALD_2012_F'!$AI$28)</f>
        <v>44</v>
      </c>
      <c r="D4" s="285">
        <f>AVERAGE('[4]ALD_2010_H'!$AI$28,'[4]ALD_2011_H'!$AI$28,'[4]ALD_2012_H'!$AI$28)</f>
        <v>57.333333333333336</v>
      </c>
      <c r="E4" s="285">
        <f>AVERAGE('[4]ALD_2010_ENS'!$AI$28,'[4]ALD_2011_ENS'!$AI$28,'[4]ALD_2012_ENS'!$AI$28)</f>
        <v>101.33333333333333</v>
      </c>
      <c r="F4" s="285">
        <f>AVERAGE('[4]ALD_2012_F'!$D$31,'[4]ALD_2010_F'!$D$31,'[4]ALD_2011_F'!$D$31)</f>
        <v>11.333333333333334</v>
      </c>
      <c r="G4" s="285">
        <f>AVERAGE('[4]ALD_2012_H'!$D$31,'[4]ALD_2010_H'!$D$31,'[4]ALD_2011_H'!$D$31)</f>
        <v>21</v>
      </c>
      <c r="H4" s="285">
        <f>AVERAGE('[4]ALD_2012_ENS'!$D$31,'[4]ALD_2010_ENS'!$D$31,'[4]ALD_2011_ENS'!$D$31)</f>
        <v>26</v>
      </c>
      <c r="I4" s="285">
        <f>AVERAGE('[4]ALD_2012_F'!$K28,'[4]ALD_2010_F'!$K28,'[4]ALD_2011_F'!$K28)</f>
        <v>10.333333333333334</v>
      </c>
      <c r="J4" s="285">
        <f>AVERAGE('[4]ALD_2012_H'!$K28,'[4]ALD_2010_H'!$K28,'[4]ALD_2011_H'!$K28)</f>
        <v>14.666666666666666</v>
      </c>
      <c r="K4" s="285">
        <f>AVERAGE('[4]ALD_2012_ENS'!$K28,'[4]ALD_2010_ENS'!$K28,'[4]ALD_2011_ENS'!$K28)</f>
        <v>25</v>
      </c>
      <c r="L4" s="285">
        <f>AVERAGE('[4]ALD_2012_F'!$AG28,'[4]ALD_2010_F'!$AG28,'[4]ALD_2011_F'!$AG28)</f>
        <v>9</v>
      </c>
      <c r="M4" s="285">
        <f>AVERAGE('[4]ALD_2012_H'!$AG28,'[4]ALD_2010_H'!$AG28,'[4]ALD_2011_H'!$AG28)</f>
        <v>8</v>
      </c>
      <c r="N4" s="285">
        <f>AVERAGE('[4]ALD_2012_ENS'!$AG28,'[4]ALD_2010_ENS'!$AG28,'[4]ALD_2011_ENS'!$AG28)</f>
        <v>17</v>
      </c>
      <c r="O4" s="285">
        <v>2</v>
      </c>
      <c r="P4" s="285">
        <v>3.3333333333333335</v>
      </c>
      <c r="Q4" s="285">
        <v>5.333333333333333</v>
      </c>
      <c r="R4" s="285">
        <v>4.333333333333333</v>
      </c>
      <c r="S4" s="285">
        <v>5.333333333333333</v>
      </c>
      <c r="T4" s="285">
        <v>9.666666666666666</v>
      </c>
      <c r="U4" s="285">
        <v>22</v>
      </c>
      <c r="V4" s="285">
        <v>38</v>
      </c>
      <c r="W4" s="285">
        <v>60</v>
      </c>
      <c r="X4" s="285">
        <v>15.666666666666666</v>
      </c>
      <c r="Y4" s="285">
        <v>10.666666666666666</v>
      </c>
      <c r="Z4" s="285">
        <v>26.333333333333332</v>
      </c>
      <c r="AA4" s="285">
        <v>1611.3373150155178</v>
      </c>
      <c r="AB4" s="285">
        <v>2430.926056322759</v>
      </c>
      <c r="AC4" s="285">
        <v>2127.736363939224</v>
      </c>
      <c r="AD4" s="285">
        <v>336.66722046249157</v>
      </c>
      <c r="AE4" s="285">
        <v>362.98269399812773</v>
      </c>
      <c r="AF4" s="285">
        <v>346.1682669213046</v>
      </c>
      <c r="AG4" s="285">
        <v>435.4366859467379</v>
      </c>
      <c r="AH4" s="285">
        <v>948.5095866165262</v>
      </c>
      <c r="AI4" s="285">
        <v>667.4988650527152</v>
      </c>
      <c r="AJ4" s="285">
        <v>371.78982280827074</v>
      </c>
      <c r="AK4" s="285">
        <v>548.6522487149133</v>
      </c>
      <c r="AL4" s="285">
        <v>457.7582572396036</v>
      </c>
    </row>
    <row r="5" spans="1:38" ht="16.5" customHeight="1">
      <c r="A5" s="112" t="s">
        <v>6</v>
      </c>
      <c r="B5" s="23" t="s">
        <v>7</v>
      </c>
      <c r="C5" s="285">
        <f>AVERAGE('[5]ALD_2010_F'!$AI$28,'[5]ALD_2011_F'!$AI$28,'[5]ALD_2012_F'!$AI$28)</f>
        <v>93.66666666666667</v>
      </c>
      <c r="D5" s="285">
        <f>AVERAGE('[5]ALD_2010_H'!$AI$28,'[5]ALD_2011_H'!$AI$28,'[5]ALD_2012_H'!$AI$28)</f>
        <v>120.33333333333333</v>
      </c>
      <c r="E5" s="285">
        <f>AVERAGE('[5]ALD_2010_ENS'!$AI$28,'[5]ALD_2011_ENS'!$AI$28,'[5]ALD_2012_ENS'!$AI$28)</f>
        <v>214</v>
      </c>
      <c r="F5" s="285">
        <f>AVERAGE('[5]ALD_2010_F'!$D$31,'[5]ALD_2011_F'!$D$31,'[5]ALD_2012_F'!$D$31)</f>
        <v>26</v>
      </c>
      <c r="G5" s="285">
        <f>AVERAGE('[5]ALD_2010_H'!$D$31,'[5]ALD_2011_H'!$D$31,'[5]ALD_2012_H'!$D$31)</f>
        <v>40.666666666666664</v>
      </c>
      <c r="H5" s="285">
        <f>AVERAGE('[5]ALD_2010_ENS'!$D$31,'[5]ALD_2011_ENS'!$D$31,'[5]ALD_2012_ENS'!$D$31)</f>
        <v>66.66666666666667</v>
      </c>
      <c r="I5" s="285">
        <f>AVERAGE('[5]ALD_2010_F'!$K28,'[5]ALD_2011_F'!$K28,'[5]ALD_2012_F'!$K28)</f>
        <v>26.666666666666668</v>
      </c>
      <c r="J5" s="285">
        <f>AVERAGE('[5]ALD_2010_H'!$K28,'[5]ALD_2011_H'!$K28,'[5]ALD_2012_H'!$K28)</f>
        <v>32.333333333333336</v>
      </c>
      <c r="K5" s="285">
        <f>AVERAGE('[5]ALD_2010_ENS'!$K28,'[5]ALD_2011_ENS'!$K28,'[5]ALD_2012_ENS'!$K28)</f>
        <v>59</v>
      </c>
      <c r="L5" s="285">
        <f>AVERAGE('[5]ALD_2010_F'!$AG28,'[5]ALD_2011_F'!$AG28,'[5]ALD_2012_F'!$AG28)</f>
        <v>14</v>
      </c>
      <c r="M5" s="285">
        <f>AVERAGE('[5]ALD_2010_H'!$AG28,'[5]ALD_2011_H'!$AG28,'[5]ALD_2012_H'!$AG28)</f>
        <v>18.666666666666668</v>
      </c>
      <c r="N5" s="285">
        <f>AVERAGE('[5]ALD_2010_ENS'!$AG28,'[5]ALD_2011_ENS'!$AG28,'[5]ALD_2012_ENS'!$AG28)</f>
        <v>32.666666666666664</v>
      </c>
      <c r="O5" s="285">
        <v>3.6666666666666665</v>
      </c>
      <c r="P5" s="285">
        <v>5.333333333333333</v>
      </c>
      <c r="Q5" s="285">
        <v>9</v>
      </c>
      <c r="R5" s="285">
        <v>15.333333333333334</v>
      </c>
      <c r="S5" s="285">
        <v>17</v>
      </c>
      <c r="T5" s="285">
        <v>32.333333333333336</v>
      </c>
      <c r="U5" s="285">
        <v>53.666666666666664</v>
      </c>
      <c r="V5" s="285">
        <v>80</v>
      </c>
      <c r="W5" s="285">
        <v>133.66666666666666</v>
      </c>
      <c r="X5" s="285">
        <v>21</v>
      </c>
      <c r="Y5" s="285">
        <v>18</v>
      </c>
      <c r="Z5" s="285">
        <v>39</v>
      </c>
      <c r="AA5" s="285">
        <v>1751.2315038830711</v>
      </c>
      <c r="AB5" s="285">
        <v>2519.095404774154</v>
      </c>
      <c r="AC5" s="285">
        <v>2019.5816188680908</v>
      </c>
      <c r="AD5" s="285">
        <v>253.40343180184885</v>
      </c>
      <c r="AE5" s="285">
        <v>478.3110142381329</v>
      </c>
      <c r="AF5" s="285">
        <v>302.8347067851685</v>
      </c>
      <c r="AG5" s="285">
        <v>541.0928942018887</v>
      </c>
      <c r="AH5" s="285">
        <v>937.3409254064735</v>
      </c>
      <c r="AI5" s="285">
        <v>728.8134315029724</v>
      </c>
      <c r="AJ5" s="285">
        <v>474.5142675739002</v>
      </c>
      <c r="AK5" s="285">
        <v>555.7717296449257</v>
      </c>
      <c r="AL5" s="285">
        <v>520.1247034655856</v>
      </c>
    </row>
    <row r="6" spans="1:38" ht="16.5" customHeight="1">
      <c r="A6" s="112" t="s">
        <v>8</v>
      </c>
      <c r="B6" s="23" t="s">
        <v>9</v>
      </c>
      <c r="C6" s="285">
        <f>AVERAGE('[6]ALD_2010_F'!$AI$28,'[6]ALD_2011_F'!$AI$28,'[6]ALD_2012_F'!$AI$28)</f>
        <v>130.33333333333334</v>
      </c>
      <c r="D6" s="285">
        <f>AVERAGE('[6]ALD_2010_H'!$AI$28,'[6]ALD_2011_H'!$AI$28,'[6]ALD_2012_H'!$AI$28)</f>
        <v>133.33333333333334</v>
      </c>
      <c r="E6" s="285">
        <f>AVERAGE('[6]ALD_2010_ENS'!$AI$28,'[6]ALD_2011_ENS'!$AI$28,'[6]ALD_2012_ENS'!$AI$28)</f>
        <v>263.6666666666667</v>
      </c>
      <c r="F6" s="285">
        <f>AVERAGE('[6]ALD_2010_F'!$D$31,'[6]ALD_2011_F'!$D$31,'[6]ALD_2012_F'!$D$31)</f>
        <v>37.5</v>
      </c>
      <c r="G6" s="285">
        <f>AVERAGE('[6]ALD_2010_H'!$D$31,'[6]ALD_2011_H'!$D$31,'[6]ALD_2012_H'!$D$31)</f>
        <v>49</v>
      </c>
      <c r="H6" s="285">
        <f>AVERAGE('[6]ALD_2010_ENS'!$D$31,'[6]ALD_2011_ENS'!$D$31,'[6]ALD_2012_ENS'!$D$31)</f>
        <v>84.5</v>
      </c>
      <c r="I6" s="285">
        <f>AVERAGE('[6]ALD_2010_F'!$K28,'[6]ALD_2011_F'!$K28,'[6]ALD_2012_F'!$K28)</f>
        <v>40.333333333333336</v>
      </c>
      <c r="J6" s="285">
        <f>AVERAGE('[6]ALD_2010_H'!$K28,'[6]ALD_2011_H'!$K28,'[6]ALD_2012_H'!$K28)</f>
        <v>35</v>
      </c>
      <c r="K6" s="285">
        <f>AVERAGE('[6]ALD_2010_ENS'!$K28,'[6]ALD_2011_ENS'!$K28,'[6]ALD_2012_ENS'!$K28)</f>
        <v>75.33333333333333</v>
      </c>
      <c r="L6" s="285">
        <f>AVERAGE('[6]ALD_2010_F'!$AG28,'[6]ALD_2011_F'!$AG28,'[6]ALD_2012_F'!$AG28)</f>
        <v>16.666666666666668</v>
      </c>
      <c r="M6" s="285">
        <f>AVERAGE('[6]ALD_2010_H'!$AG28,'[6]ALD_2011_H'!$AG28,'[6]ALD_2012_H'!$AG28)</f>
        <v>16.333333333333332</v>
      </c>
      <c r="N6" s="285">
        <f>AVERAGE('[6]ALD_2010_ENS'!$AG28,'[6]ALD_2011_ENS'!$AG28,'[6]ALD_2012_ENS'!$AG28)</f>
        <v>33</v>
      </c>
      <c r="O6" s="285">
        <v>5</v>
      </c>
      <c r="P6" s="285">
        <v>7.333333333333333</v>
      </c>
      <c r="Q6" s="285">
        <v>12.333333333333334</v>
      </c>
      <c r="R6" s="285">
        <v>22.666666666666668</v>
      </c>
      <c r="S6" s="285">
        <v>18</v>
      </c>
      <c r="T6" s="285">
        <v>40.666666666666664</v>
      </c>
      <c r="U6" s="285">
        <v>76.66666666666667</v>
      </c>
      <c r="V6" s="285">
        <v>85.33333333333333</v>
      </c>
      <c r="W6" s="285">
        <v>162</v>
      </c>
      <c r="X6" s="285">
        <v>26</v>
      </c>
      <c r="Y6" s="285">
        <v>22.666666666666668</v>
      </c>
      <c r="Z6" s="285">
        <v>48.666666666666664</v>
      </c>
      <c r="AA6" s="285">
        <v>2499.3045068295974</v>
      </c>
      <c r="AB6" s="285">
        <v>2761.00781541235</v>
      </c>
      <c r="AC6" s="285">
        <v>2328.278992599911</v>
      </c>
      <c r="AD6" s="285">
        <v>307.8934060245934</v>
      </c>
      <c r="AE6" s="285">
        <v>333.5420255849847</v>
      </c>
      <c r="AF6" s="285">
        <v>260.0277576258716</v>
      </c>
      <c r="AG6" s="285">
        <v>872.1018341114117</v>
      </c>
      <c r="AH6" s="285">
        <v>1136.34057257472</v>
      </c>
      <c r="AI6" s="285">
        <v>1002.1714409116153</v>
      </c>
      <c r="AJ6" s="285">
        <v>721.8139270455802</v>
      </c>
      <c r="AK6" s="285">
        <v>670.3417333831301</v>
      </c>
      <c r="AL6" s="285">
        <v>688.7840255256657</v>
      </c>
    </row>
    <row r="7" spans="1:38" ht="16.5" customHeight="1">
      <c r="A7" s="112" t="s">
        <v>10</v>
      </c>
      <c r="B7" s="23" t="s">
        <v>11</v>
      </c>
      <c r="C7" s="285">
        <f>AVERAGE('[7]ALD_2010_F'!$AI$28,'[7]ALD_2011_F'!$AI$28,'[7]ALD_2012_F'!$AI$28)</f>
        <v>40.666666666666664</v>
      </c>
      <c r="D7" s="285">
        <f>AVERAGE('[7]ALD_2010_H'!$AI$28,'[7]ALD_2011_H'!$AI$28,'[7]ALD_2012_H'!$AI$28)</f>
        <v>49</v>
      </c>
      <c r="E7" s="285">
        <f>AVERAGE('[7]ALD_2010_ENS'!$AI$28,'[7]ALD_2011_ENS'!$AI$28,'[7]ALD_2012_ENS'!$AI$28)</f>
        <v>89.33333333333333</v>
      </c>
      <c r="F7" s="285">
        <f>AVERAGE('[7]ALD_2011_F'!$D$31,'[7]ALD_2010_F'!$D$31,'[7]ALD_2012_F'!$D$31)</f>
        <v>12</v>
      </c>
      <c r="G7" s="285">
        <f>AVERAGE('[7]ALD_2011_H'!$D$31,'[7]ALD_2010_H'!$D$31,'[7]ALD_2012_H'!$D$31)</f>
        <v>19.333333333333332</v>
      </c>
      <c r="H7" s="285">
        <f>AVERAGE('[7]ALD_2011_ENS'!$D$31,'[7]ALD_2010_ENS'!$D$31,'[7]ALD_2012_ENS'!$D$31)</f>
        <v>31.333333333333332</v>
      </c>
      <c r="I7" s="285">
        <f>AVERAGE('[7]ALD_2011_F'!$K28,'[7]ALD_2010_F'!$K28,'[7]ALD_2012_F'!$K28)</f>
        <v>10</v>
      </c>
      <c r="J7" s="285">
        <f>AVERAGE('[7]ALD_2011_H'!$K28,'[7]ALD_2010_H'!$K28,'[7]ALD_2012_H'!$K28)</f>
        <v>16.333333333333332</v>
      </c>
      <c r="K7" s="285">
        <f>AVERAGE('[7]ALD_2011_ENS'!$K28,'[7]ALD_2010_ENS'!$K28,'[7]ALD_2012_ENS'!$K28)</f>
        <v>26.333333333333332</v>
      </c>
      <c r="L7" s="285">
        <f>AVERAGE('[7]ALD_2011_F'!$AG28,'[7]ALD_2010_F'!$AG28,'[7]ALD_2012_F'!$AG28)</f>
        <v>7.333333333333333</v>
      </c>
      <c r="M7" s="285">
        <f>AVERAGE('[7]ALD_2011_H'!$AG28,'[7]ALD_2010_H'!$AG28,'[7]ALD_2012_H'!$AG28)</f>
        <v>5.666666666666667</v>
      </c>
      <c r="N7" s="285">
        <f>AVERAGE('[7]ALD_2011_ENS'!$AG28,'[7]ALD_2010_ENS'!$AG28,'[7]ALD_2012_ENS'!$AG28)</f>
        <v>12.666666666666666</v>
      </c>
      <c r="O7" s="285">
        <v>4</v>
      </c>
      <c r="P7" s="285">
        <v>1.6666666666666667</v>
      </c>
      <c r="Q7" s="285">
        <v>5.333333333333333</v>
      </c>
      <c r="R7" s="285">
        <v>6.333333333333333</v>
      </c>
      <c r="S7" s="285">
        <v>9.666666666666666</v>
      </c>
      <c r="T7" s="285">
        <v>16</v>
      </c>
      <c r="U7" s="285">
        <v>21.333333333333332</v>
      </c>
      <c r="V7" s="285">
        <v>29</v>
      </c>
      <c r="W7" s="285">
        <v>50.333333333333336</v>
      </c>
      <c r="X7" s="285">
        <v>9</v>
      </c>
      <c r="Y7" s="285">
        <v>8.666666666666666</v>
      </c>
      <c r="Z7" s="285">
        <v>17.666666666666668</v>
      </c>
      <c r="AA7" s="285">
        <v>1722.4683886859912</v>
      </c>
      <c r="AB7" s="285">
        <v>2760.229865281204</v>
      </c>
      <c r="AC7" s="285">
        <v>2799.8257178548447</v>
      </c>
      <c r="AD7" s="285">
        <v>311.8629184507577</v>
      </c>
      <c r="AE7" s="285">
        <v>355.3875533170065</v>
      </c>
      <c r="AF7" s="285">
        <v>349.7647693735075</v>
      </c>
      <c r="AG7" s="285">
        <v>548.3175337028472</v>
      </c>
      <c r="AH7" s="285">
        <v>1283.2737182627566</v>
      </c>
      <c r="AI7" s="285">
        <v>823.5415615605216</v>
      </c>
      <c r="AJ7" s="285">
        <v>429.8833393347118</v>
      </c>
      <c r="AK7" s="285">
        <v>740.4957266322012</v>
      </c>
      <c r="AL7" s="285">
        <v>588.5100750848829</v>
      </c>
    </row>
    <row r="8" spans="1:38" ht="16.5" customHeight="1">
      <c r="A8" s="112" t="s">
        <v>45</v>
      </c>
      <c r="B8" s="23" t="s">
        <v>12</v>
      </c>
      <c r="C8" s="285">
        <f>AVERAGE('[8]ALD_2010_F'!$AI$28,'[8]ALD_2011_F'!$AI$28,'[8]ALD_2012_F'!$AI$28)</f>
        <v>333.6666666666667</v>
      </c>
      <c r="D8" s="285">
        <f>AVERAGE('[8]ALD_2010_H'!$AI$28,'[8]ALD_2011_H'!$AI$28,'[8]ALD_2012_H'!$AI$28)</f>
        <v>339</v>
      </c>
      <c r="E8" s="285">
        <f>AVERAGE('[8]ALD_2010_ENS'!$AI$28,'[8]ALD_2011_ENS'!$AI$28,'[8]ALD_2012_ENS'!$AI$28)</f>
        <v>672.6666666666666</v>
      </c>
      <c r="F8" s="285">
        <f>AVERAGE('[8]ALD_2010_F'!$D$31,'[8]ALD_2011_F'!$D$31,'[8]ALD_2012_F'!$D$31)</f>
        <v>110.66666666666667</v>
      </c>
      <c r="G8" s="285">
        <f>AVERAGE('[8]ALD_2010_H'!$D$31,'[8]ALD_2011_H'!$D$31,'[8]ALD_2012_H'!$D$31)</f>
        <v>110.33333333333333</v>
      </c>
      <c r="H8" s="285">
        <f>AVERAGE('[8]ALD_2010_ENS'!$D$31,'[8]ALD_2011_ENS'!$D$31,'[8]ALD_2012_ENS'!$D$31)</f>
        <v>221</v>
      </c>
      <c r="I8" s="285">
        <f>AVERAGE('[8]ALD_2010_F'!$K$28,'[8]ALD_2011_F'!$K28,'[8]ALD_2012_F'!$K28)</f>
        <v>118</v>
      </c>
      <c r="J8" s="285">
        <f>AVERAGE('[8]ALD_2010_H'!$K$28,'[8]ALD_2011_H'!$K28,'[8]ALD_2012_H'!$K28)</f>
        <v>100.66666666666667</v>
      </c>
      <c r="K8" s="285">
        <f>AVERAGE('[8]ALD_2010_ENS'!$K$28,'[8]ALD_2011_ENS'!$K28,'[8]ALD_2012_ENS'!$K28)</f>
        <v>218.66666666666666</v>
      </c>
      <c r="L8" s="285">
        <f>AVERAGE('[8]ALD_2010_F'!$AG$28,'[8]ALD_2011_F'!$AG28,'[8]ALD_2012_F'!$AG28)</f>
        <v>31.666666666666668</v>
      </c>
      <c r="M8" s="285">
        <f>AVERAGE('[8]ALD_2010_H'!$AG$28,'[8]ALD_2011_H'!$AG28,'[8]ALD_2012_H'!$AG28)</f>
        <v>40.333333333333336</v>
      </c>
      <c r="N8" s="285">
        <f>AVERAGE('[8]ALD_2010_ENS'!$AG$28,'[8]ALD_2011_ENS'!$AG28,'[8]ALD_2012_ENS'!$AG28)</f>
        <v>72</v>
      </c>
      <c r="O8" s="285">
        <v>14</v>
      </c>
      <c r="P8" s="285">
        <v>19.333333333333332</v>
      </c>
      <c r="Q8" s="285">
        <v>33.333333333333336</v>
      </c>
      <c r="R8" s="285">
        <v>66</v>
      </c>
      <c r="S8" s="285">
        <v>52.666666666666664</v>
      </c>
      <c r="T8" s="285">
        <v>118.66666666666667</v>
      </c>
      <c r="U8" s="285">
        <v>191</v>
      </c>
      <c r="V8" s="285">
        <v>227.66666666666666</v>
      </c>
      <c r="W8" s="285">
        <v>418.6666666666667</v>
      </c>
      <c r="X8" s="285">
        <v>62.666666666666664</v>
      </c>
      <c r="Y8" s="285">
        <v>39.333333333333336</v>
      </c>
      <c r="Z8" s="285">
        <v>102</v>
      </c>
      <c r="AA8" s="285">
        <v>2259.8048876427683</v>
      </c>
      <c r="AB8" s="285">
        <v>2807.782158152628</v>
      </c>
      <c r="AC8" s="285">
        <v>2640.796722459259</v>
      </c>
      <c r="AD8" s="285">
        <v>221.86241609371368</v>
      </c>
      <c r="AE8" s="285">
        <v>387.7201764788091</v>
      </c>
      <c r="AF8" s="285">
        <v>290.4072362634467</v>
      </c>
      <c r="AG8" s="285">
        <v>833.5848773971466</v>
      </c>
      <c r="AH8" s="285">
        <v>1009.1213676732099</v>
      </c>
      <c r="AI8" s="285">
        <v>921.6933874230695</v>
      </c>
      <c r="AJ8" s="285">
        <v>742.6364371259862</v>
      </c>
      <c r="AK8" s="285">
        <v>763.452566474882</v>
      </c>
      <c r="AL8" s="285">
        <v>747.8582690232486</v>
      </c>
    </row>
    <row r="9" spans="1:38" ht="16.5" customHeight="1">
      <c r="A9" s="112" t="s">
        <v>13</v>
      </c>
      <c r="B9" s="23" t="s">
        <v>14</v>
      </c>
      <c r="C9" s="285">
        <f>AVERAGE('[9]ALD_2010_F'!$AI$28,'[9]ALD_2011_F'!$AI$28,'[9]ALD_2012_F'!$AI$28)</f>
        <v>203</v>
      </c>
      <c r="D9" s="285">
        <f>AVERAGE('[9]ALD_2010_H'!$AI$28,'[9]ALD_2011_H'!$AI$28,'[9]ALD_2012_H'!$AI$28)</f>
        <v>230</v>
      </c>
      <c r="E9" s="285">
        <f>AVERAGE('[9]ALD_2010_ENS'!$AI$28,'[9]ALD_2011_ENS'!$AI$28,'[9]ALD_2012_ENS'!$AI$28)</f>
        <v>433</v>
      </c>
      <c r="F9" s="285">
        <f>AVERAGE('[9]ALD_2010_F'!$D$31,'[9]ALD_2011_F'!$D$31,'[9]ALD_2012_F'!$D$31)</f>
        <v>62.333333333333336</v>
      </c>
      <c r="G9" s="285">
        <f>AVERAGE('[9]ALD_2010_H'!$D$31,'[9]ALD_2011_H'!$D$31,'[9]ALD_2012_H'!$D$31)</f>
        <v>80.33333333333333</v>
      </c>
      <c r="H9" s="285">
        <f>AVERAGE('[9]ALD_2010_ENS'!$D$31,'[9]ALD_2011_ENS'!$D$31,'[9]ALD_2012_ENS'!$D$31)</f>
        <v>142.66666666666666</v>
      </c>
      <c r="I9" s="285">
        <f>AVERAGE('[9]ALD_2010_F'!$K28,'[9]ALD_2011_F'!$K28,'[9]ALD_2012_F'!$K28)</f>
        <v>52</v>
      </c>
      <c r="J9" s="285">
        <f>AVERAGE('[9]ALD_2010_H'!$K28,'[9]ALD_2011_H'!$K28,'[9]ALD_2012_H'!$K28)</f>
        <v>55</v>
      </c>
      <c r="K9" s="285">
        <f>AVERAGE('[9]ALD_2010_ENS'!$K28,'[9]ALD_2011_ENS'!$K28,'[9]ALD_2012_ENS'!$K28)</f>
        <v>107</v>
      </c>
      <c r="L9" s="285">
        <f>AVERAGE('[9]ALD_2010_F'!$AG28,'[9]ALD_2011_F'!$AG28,'[9]ALD_2012_F'!$AG28)</f>
        <v>32</v>
      </c>
      <c r="M9" s="285">
        <f>AVERAGE('[9]ALD_2010_H'!$AG28,'[9]ALD_2011_H'!$AG28,'[9]ALD_2012_H'!$AG28)</f>
        <v>34</v>
      </c>
      <c r="N9" s="285">
        <f>AVERAGE('[9]ALD_2010_ENS'!$AG28,'[9]ALD_2011_ENS'!$AG28,'[9]ALD_2012_ENS'!$AG28)</f>
        <v>66</v>
      </c>
      <c r="O9" s="285">
        <v>9.666666666666666</v>
      </c>
      <c r="P9" s="285">
        <v>13</v>
      </c>
      <c r="Q9" s="285">
        <v>22.666666666666668</v>
      </c>
      <c r="R9" s="285">
        <v>41.333333333333336</v>
      </c>
      <c r="S9" s="285">
        <v>29</v>
      </c>
      <c r="T9" s="285">
        <v>70.33333333333333</v>
      </c>
      <c r="U9" s="285">
        <v>113.33333333333333</v>
      </c>
      <c r="V9" s="285">
        <v>154</v>
      </c>
      <c r="W9" s="285">
        <v>267.3333333333333</v>
      </c>
      <c r="X9" s="285">
        <v>38.666666666666664</v>
      </c>
      <c r="Y9" s="285">
        <v>34</v>
      </c>
      <c r="Z9" s="285">
        <v>72.66666666666667</v>
      </c>
      <c r="AA9" s="285">
        <v>2065.1053279545476</v>
      </c>
      <c r="AB9" s="285">
        <v>2779.016388294298</v>
      </c>
      <c r="AC9" s="285">
        <v>2556.2020275099235</v>
      </c>
      <c r="AD9" s="285">
        <v>305.28989099515996</v>
      </c>
      <c r="AE9" s="285">
        <v>438.6092071184094</v>
      </c>
      <c r="AF9" s="285">
        <v>346.02315500097666</v>
      </c>
      <c r="AG9" s="285">
        <v>763.4883933566903</v>
      </c>
      <c r="AH9" s="285">
        <v>1059.0364039948909</v>
      </c>
      <c r="AI9" s="285">
        <v>912.7547736844228</v>
      </c>
      <c r="AJ9" s="285">
        <v>477.371435141572</v>
      </c>
      <c r="AK9" s="285">
        <v>485.6070668737446</v>
      </c>
      <c r="AL9" s="285">
        <v>489.08093625264917</v>
      </c>
    </row>
    <row r="10" spans="1:38" ht="16.5" customHeight="1">
      <c r="A10" s="112" t="s">
        <v>46</v>
      </c>
      <c r="B10" s="23" t="s">
        <v>15</v>
      </c>
      <c r="C10" s="285">
        <f>AVERAGE('[10]ALD_2010_F'!$AI$28,'[10]ALD_2011_F'!$AI$28,'[10]ALD_2012_F'!$AI$28)</f>
        <v>393.3333333333333</v>
      </c>
      <c r="D10" s="285">
        <f>AVERAGE('[10]ALD_2010_H'!$AI$28,'[10]ALD_2011_H'!$AI$28,'[10]ALD_2012_H'!$AI$28)</f>
        <v>420.6666666666667</v>
      </c>
      <c r="E10" s="285">
        <f>AVERAGE('[10]ALD_2010_ENS'!$AI$28,'[10]ALD_2011_ENS'!$AI$28,'[10]ALD_2012_ENS'!$AI$28)</f>
        <v>814</v>
      </c>
      <c r="F10" s="285">
        <f>AVERAGE('[10]ALD_2010_F'!$D$31,'[10]ALD_2011_F'!$D$31,'[10]ALD_2012_F'!$D$31)</f>
        <v>102</v>
      </c>
      <c r="G10" s="285">
        <f>AVERAGE('[10]ALD_2010_H'!$D$31,'[10]ALD_2011_H'!$D$31,'[10]ALD_2012_H'!$D$31)</f>
        <v>130.33333333333334</v>
      </c>
      <c r="H10" s="285">
        <f>AVERAGE('[10]ALD_2010_ENS'!$D$31,'[10]ALD_2011_ENS'!$D$31,'[10]ALD_2012_ENS'!$D$31)</f>
        <v>232.33333333333334</v>
      </c>
      <c r="I10" s="285">
        <f>AVERAGE('[10]ALD_2010_F'!$K28,'[10]ALD_2011_F'!$K28,'[10]ALD_2012_F'!$K28)</f>
        <v>144.33333333333334</v>
      </c>
      <c r="J10" s="285">
        <f>AVERAGE('[10]ALD_2010_H'!$K28,'[10]ALD_2011_H'!$K28,'[10]ALD_2012_H'!$K28)</f>
        <v>143.33333333333334</v>
      </c>
      <c r="K10" s="285">
        <f>AVERAGE('[10]ALD_2010_ENS'!$K28,'[10]ALD_2011_ENS'!$K28,'[10]ALD_2012_ENS'!$K28)</f>
        <v>287.6666666666667</v>
      </c>
      <c r="L10" s="285">
        <f>AVERAGE('[10]ALD_2010_F'!$AG28,'[10]ALD_2011_F'!$AG28,'[10]ALD_2012_F'!$AG28)</f>
        <v>49.333333333333336</v>
      </c>
      <c r="M10" s="285">
        <f>AVERAGE('[10]ALD_2010_H'!$AG28,'[10]ALD_2011_H'!$AG28,'[10]ALD_2012_H'!$AG28)</f>
        <v>51</v>
      </c>
      <c r="N10" s="285">
        <f>AVERAGE('[10]ALD_2010_ENS'!$AG28,'[10]ALD_2011_ENS'!$AG28,'[10]ALD_2012_ENS'!$AG28)</f>
        <v>100.33333333333333</v>
      </c>
      <c r="O10" s="285">
        <v>11</v>
      </c>
      <c r="P10" s="285">
        <v>17</v>
      </c>
      <c r="Q10" s="285">
        <v>28</v>
      </c>
      <c r="R10" s="285">
        <v>79.66666666666667</v>
      </c>
      <c r="S10" s="285">
        <v>77</v>
      </c>
      <c r="T10" s="285">
        <v>156.66666666666666</v>
      </c>
      <c r="U10" s="285">
        <v>239.33333333333334</v>
      </c>
      <c r="V10" s="285">
        <v>276.6666666666667</v>
      </c>
      <c r="W10" s="285">
        <v>516</v>
      </c>
      <c r="X10" s="285">
        <v>63.333333333333336</v>
      </c>
      <c r="Y10" s="285">
        <v>50</v>
      </c>
      <c r="Z10" s="285">
        <v>113.33333333333333</v>
      </c>
      <c r="AA10" s="285">
        <v>1981.4283292296996</v>
      </c>
      <c r="AB10" s="285">
        <v>2497.5505307861467</v>
      </c>
      <c r="AC10" s="285">
        <v>2214.04406232734</v>
      </c>
      <c r="AD10" s="285">
        <v>250.88907920239328</v>
      </c>
      <c r="AE10" s="285">
        <v>365.4896069356811</v>
      </c>
      <c r="AF10" s="285">
        <v>261.5271257187679</v>
      </c>
      <c r="AG10" s="285">
        <v>560.9193363533299</v>
      </c>
      <c r="AH10" s="285">
        <v>847.6617960828595</v>
      </c>
      <c r="AI10" s="285">
        <v>686.543605098622</v>
      </c>
      <c r="AJ10" s="285">
        <v>675.6461651659583</v>
      </c>
      <c r="AK10" s="285">
        <v>737.8749299730653</v>
      </c>
      <c r="AL10" s="285">
        <v>706.792184085776</v>
      </c>
    </row>
    <row r="11" spans="1:38" ht="16.5" customHeight="1">
      <c r="A11" s="112" t="s">
        <v>47</v>
      </c>
      <c r="B11" s="23" t="s">
        <v>16</v>
      </c>
      <c r="C11" s="285">
        <f>AVERAGE('[11]ALD_2010_F'!$AI$28,'[11]ALD_2011_F'!$AI$28,'[11]ALD_2012_F'!$AI$28)</f>
        <v>263.3333333333333</v>
      </c>
      <c r="D11" s="285">
        <f>AVERAGE('[11]ALD_2010_H'!$AI$28,'[11]ALD_2011_H'!$AI$28,'[11]ALD_2012_H'!$AI$28)</f>
        <v>287.3333333333333</v>
      </c>
      <c r="E11" s="285">
        <f>AVERAGE('[11]ALD_2010_ENS'!$AI$28,'[11]ALD_2011_ENS'!$AI$28,'[11]ALD_2012_ENS'!$AI$28)</f>
        <v>550.6666666666666</v>
      </c>
      <c r="F11" s="285">
        <f>AVERAGE('[11]ALD_2010_F'!$D$31,'[11]ALD_2011_F'!$D$31,'[11]ALD_2012_F'!$D$31)</f>
        <v>72.33333333333333</v>
      </c>
      <c r="G11" s="285">
        <f>AVERAGE('[11]ALD_2010_H'!$D$31,'[11]ALD_2011_H'!$D$31,'[11]ALD_2012_H'!$D$31)</f>
        <v>93.66666666666667</v>
      </c>
      <c r="H11" s="285">
        <f>AVERAGE('[11]ALD_2010_ENS'!$D$31,'[11]ALD_2011_ENS'!$D$31,'[11]ALD_2012_ENS'!$D$31)</f>
        <v>166</v>
      </c>
      <c r="I11" s="285">
        <f>AVERAGE('[11]ALD_2010_F'!$K28,'[11]ALD_2011_F'!$K28,'[11]ALD_2012_F'!$K28)</f>
        <v>89</v>
      </c>
      <c r="J11" s="285">
        <f>AVERAGE('[11]ALD_2010_H'!$K28,'[11]ALD_2011_H'!$K28,'[11]ALD_2012_H'!$K28)</f>
        <v>85.66666666666667</v>
      </c>
      <c r="K11" s="285">
        <f>AVERAGE('[11]ALD_2010_ENS'!$K28,'[11]ALD_2011_ENS'!$K28,'[11]ALD_2012_ENS'!$K28)</f>
        <v>174.66666666666666</v>
      </c>
      <c r="L11" s="285">
        <f>AVERAGE('[11]ALD_2010_F'!$AG28,'[11]ALD_2011_F'!$AG28,'[11]ALD_2012_F'!$AG28)</f>
        <v>33.333333333333336</v>
      </c>
      <c r="M11" s="285">
        <f>AVERAGE('[11]ALD_2010_H'!$AG28,'[11]ALD_2011_H'!$AG28,'[11]ALD_2012_H'!$AG28)</f>
        <v>35.333333333333336</v>
      </c>
      <c r="N11" s="285">
        <f>AVERAGE('[11]ALD_2010_ENS'!$AG28,'[11]ALD_2011_ENS'!$AG28,'[11]ALD_2012_ENS'!$AG28)</f>
        <v>68.66666666666667</v>
      </c>
      <c r="O11" s="285">
        <v>15.666666666666666</v>
      </c>
      <c r="P11" s="285">
        <v>17</v>
      </c>
      <c r="Q11" s="285">
        <v>32.666666666666664</v>
      </c>
      <c r="R11" s="285">
        <v>55.666666666666664</v>
      </c>
      <c r="S11" s="285">
        <v>41.666666666666664</v>
      </c>
      <c r="T11" s="285">
        <v>97.33333333333333</v>
      </c>
      <c r="U11" s="285">
        <v>148.33333333333334</v>
      </c>
      <c r="V11" s="285">
        <v>199.66666666666666</v>
      </c>
      <c r="W11" s="285">
        <v>348</v>
      </c>
      <c r="X11" s="285">
        <v>43.666666666666664</v>
      </c>
      <c r="Y11" s="285">
        <v>29</v>
      </c>
      <c r="Z11" s="285">
        <v>72.66666666666667</v>
      </c>
      <c r="AA11" s="285">
        <v>1883.6483501105267</v>
      </c>
      <c r="AB11" s="285">
        <v>2454.4641151085843</v>
      </c>
      <c r="AC11" s="285">
        <v>2075.372547952019</v>
      </c>
      <c r="AD11" s="285">
        <v>235.10042739800895</v>
      </c>
      <c r="AE11" s="285">
        <v>337.10085740107945</v>
      </c>
      <c r="AF11" s="285">
        <v>245.10132347530057</v>
      </c>
      <c r="AG11" s="285">
        <v>569.4667165366403</v>
      </c>
      <c r="AH11" s="285">
        <v>864.696971888177</v>
      </c>
      <c r="AI11" s="285">
        <v>704.7904573889991</v>
      </c>
      <c r="AJ11" s="285">
        <v>599.0508871016118</v>
      </c>
      <c r="AK11" s="285">
        <v>634.3747313849834</v>
      </c>
      <c r="AL11" s="285">
        <v>595.2862912415515</v>
      </c>
    </row>
    <row r="12" spans="1:38" ht="16.5" customHeight="1">
      <c r="A12" s="112" t="s">
        <v>48</v>
      </c>
      <c r="B12" s="23" t="s">
        <v>17</v>
      </c>
      <c r="C12" s="285">
        <f>AVERAGE('[12]ALD_2010_F'!$AI$28,'[12]ALD_2011_F'!$AI$28,'[12]ALD_2012_F'!$AI$28)</f>
        <v>1228</v>
      </c>
      <c r="D12" s="285">
        <f>AVERAGE('[12]ALD_2010_H'!$AI$28,'[12]ALD_2011_H'!$AI$28,'[12]ALD_2012_H'!$AI$28)</f>
        <v>1250</v>
      </c>
      <c r="E12" s="285">
        <f>AVERAGE('[12]ALD_2010_ENS'!$AI$28,'[12]ALD_2011_ENS'!$AI$28,'[12]ALD_2012_ENS'!$AI$28)</f>
        <v>2478</v>
      </c>
      <c r="F12" s="285">
        <f>AVERAGE('[12]ALD_2010_F'!$D$31,'[12]ALD_2011_F'!$D$31,'[12]ALD_2012_F'!$D$31)</f>
        <v>332.6666666666667</v>
      </c>
      <c r="G12" s="285">
        <f>AVERAGE('[12]ALD_2010_H'!$D$31,'[12]ALD_2011_H'!$D$31,'[12]ALD_2012_H'!$D$31)</f>
        <v>393.3333333333333</v>
      </c>
      <c r="H12" s="285">
        <f>AVERAGE('[12]ALD_2010_ENS'!$D$31,'[12]ALD_2011_ENS'!$D$31,'[12]ALD_2012_ENS'!$D$31)</f>
        <v>726</v>
      </c>
      <c r="I12" s="285">
        <f>AVERAGE('[12]ALD_2010_F'!$K28,'[12]ALD_2011_F'!$K28,'[12]ALD_2012_F'!$K28)</f>
        <v>343.6666666666667</v>
      </c>
      <c r="J12" s="285">
        <f>AVERAGE('[12]ALD_2010_H'!$K28,'[12]ALD_2011_H'!$K28,'[12]ALD_2012_H'!$K28)</f>
        <v>345.3333333333333</v>
      </c>
      <c r="K12" s="285">
        <f>AVERAGE('[12]ALD_2010_ENS'!$K28,'[12]ALD_2011_ENS'!$K28,'[12]ALD_2012_ENS'!$K28)</f>
        <v>689</v>
      </c>
      <c r="L12" s="285">
        <f>AVERAGE('[12]ALD_2010_F'!$AG28,'[12]ALD_2011_F'!$AG28,'[12]ALD_2012_F'!$AG28)</f>
        <v>189.66666666666666</v>
      </c>
      <c r="M12" s="285">
        <f>AVERAGE('[12]ALD_2010_H'!$AG28,'[12]ALD_2011_H'!$AG28,'[12]ALD_2012_H'!$AG28)</f>
        <v>203</v>
      </c>
      <c r="N12" s="285">
        <f>AVERAGE('[12]ALD_2010_ENS'!$AG28,'[12]ALD_2011_ENS'!$AG28,'[12]ALD_2012_ENS'!$AG28)</f>
        <v>392.6666666666667</v>
      </c>
      <c r="O12" s="285">
        <v>41.666666666666664</v>
      </c>
      <c r="P12" s="285">
        <v>49.666666666666664</v>
      </c>
      <c r="Q12" s="285">
        <v>91.33333333333333</v>
      </c>
      <c r="R12" s="285">
        <v>219.66666666666666</v>
      </c>
      <c r="S12" s="285">
        <v>201</v>
      </c>
      <c r="T12" s="285">
        <v>420.6666666666667</v>
      </c>
      <c r="U12" s="285">
        <v>686.6666666666666</v>
      </c>
      <c r="V12" s="285">
        <v>813.3333333333334</v>
      </c>
      <c r="W12" s="285">
        <v>1500</v>
      </c>
      <c r="X12" s="285">
        <v>280</v>
      </c>
      <c r="Y12" s="285">
        <v>186</v>
      </c>
      <c r="Z12" s="285">
        <v>466</v>
      </c>
      <c r="AA12" s="285">
        <v>1962.0615864205238</v>
      </c>
      <c r="AB12" s="285">
        <v>2583.5458213612646</v>
      </c>
      <c r="AC12" s="285">
        <v>2105.90491804693</v>
      </c>
      <c r="AD12" s="285">
        <v>299.1769971893302</v>
      </c>
      <c r="AE12" s="285">
        <v>462.54981927589387</v>
      </c>
      <c r="AF12" s="285">
        <v>328.27919181067034</v>
      </c>
      <c r="AG12" s="285">
        <v>581.0848399410336</v>
      </c>
      <c r="AH12" s="285">
        <v>872.111319003562</v>
      </c>
      <c r="AI12" s="285">
        <v>710.8251589543833</v>
      </c>
      <c r="AJ12" s="285">
        <v>525.2805310740844</v>
      </c>
      <c r="AK12" s="285">
        <v>657.4923870574132</v>
      </c>
      <c r="AL12" s="285">
        <v>582.3809915300837</v>
      </c>
    </row>
    <row r="13" spans="1:38" ht="16.5" customHeight="1">
      <c r="A13" s="112" t="s">
        <v>49</v>
      </c>
      <c r="B13" s="23" t="s">
        <v>18</v>
      </c>
      <c r="C13" s="285">
        <f>AVERAGE('[13]ALD_2010_F'!$AI$28,'[13]ALD_2011_F'!$AI$28,'[13]ALD_2012_F'!$AI$28)</f>
        <v>345</v>
      </c>
      <c r="D13" s="285">
        <f>AVERAGE('[13]ALD_2010_H'!$AI$28,'[13]ALD_2011_H'!$AI$28,'[13]ALD_2012_H'!$AI$28)</f>
        <v>373</v>
      </c>
      <c r="E13" s="285">
        <f>AVERAGE('[13]ALD_2010_ENS'!$AI$28,'[13]ALD_2011_ENS'!$AI$28,'[13]ALD_2012_ENS'!$AI$28)</f>
        <v>718</v>
      </c>
      <c r="F13" s="285">
        <f>AVERAGE('[13]ALD_2010_F'!$D$31,'[13]ALD_2011_F'!$D$31,'[13]ALD_2012_F'!$D$31)</f>
        <v>117</v>
      </c>
      <c r="G13" s="285">
        <f>AVERAGE('[13]ALD_2010_H'!$D$31,'[13]ALD_2011_H'!$D$31,'[13]ALD_2012_H'!$D$31)</f>
        <v>140</v>
      </c>
      <c r="H13" s="285">
        <f>AVERAGE('[13]ALD_2010_ENS'!$D$31,'[13]ALD_2011_ENS'!$D$31,'[13]ALD_2012_ENS'!$D$31)</f>
        <v>257</v>
      </c>
      <c r="I13" s="285">
        <f>AVERAGE('[13]ALD_2010_F'!$K28,'[13]ALD_2011_F'!$K28,'[13]ALD_2012_F'!$K28)</f>
        <v>84.33333333333333</v>
      </c>
      <c r="J13" s="285">
        <f>AVERAGE('[13]ALD_2010_H'!$K28,'[13]ALD_2011_H'!$K28,'[13]ALD_2012_H'!$K28)</f>
        <v>91.66666666666667</v>
      </c>
      <c r="K13" s="285">
        <f>AVERAGE('[13]ALD_2010_ENS'!$K28,'[13]ALD_2011_ENS'!$K28,'[13]ALD_2012_ENS'!$K28)</f>
        <v>176</v>
      </c>
      <c r="L13" s="285">
        <f>AVERAGE('[13]ALD_2010_F'!$AG28,'[13]ALD_2011_F'!$AG28,'[13]ALD_2012_F'!$AG28)</f>
        <v>53.666666666666664</v>
      </c>
      <c r="M13" s="285">
        <f>AVERAGE('[13]ALD_2010_H'!$AG28,'[13]ALD_2011_H'!$AG28,'[13]ALD_2012_H'!$AG28)</f>
        <v>44</v>
      </c>
      <c r="N13" s="285">
        <f>AVERAGE('[13]ALD_2010_ENS'!$AG28,'[13]ALD_2011_ENS'!$AG28,'[13]ALD_2012_ENS'!$AG28)</f>
        <v>97.66666666666667</v>
      </c>
      <c r="O13" s="285">
        <v>12</v>
      </c>
      <c r="P13" s="285">
        <v>21.666666666666668</v>
      </c>
      <c r="Q13" s="285">
        <v>33.666666666666664</v>
      </c>
      <c r="R13" s="285">
        <v>49</v>
      </c>
      <c r="S13" s="285">
        <v>60.666666666666664</v>
      </c>
      <c r="T13" s="285">
        <v>109.66666666666667</v>
      </c>
      <c r="U13" s="285">
        <v>192.66666666666666</v>
      </c>
      <c r="V13" s="285">
        <v>215.66666666666666</v>
      </c>
      <c r="W13" s="285">
        <v>408.3333333333333</v>
      </c>
      <c r="X13" s="285">
        <v>91.33333333333333</v>
      </c>
      <c r="Y13" s="285">
        <v>75</v>
      </c>
      <c r="Z13" s="285">
        <v>166.33333333333334</v>
      </c>
      <c r="AA13" s="285">
        <v>2267.70919140117</v>
      </c>
      <c r="AB13" s="285">
        <v>2705.684826572494</v>
      </c>
      <c r="AC13" s="285">
        <v>2528.377387435607</v>
      </c>
      <c r="AD13" s="285">
        <v>342.9474855642321</v>
      </c>
      <c r="AE13" s="285">
        <v>356.3875979296612</v>
      </c>
      <c r="AF13" s="285">
        <v>324.8839499462522</v>
      </c>
      <c r="AG13" s="285">
        <v>821.9576262773829</v>
      </c>
      <c r="AH13" s="285">
        <v>1099.6365186932637</v>
      </c>
      <c r="AI13" s="285">
        <v>951.9085176335411</v>
      </c>
      <c r="AJ13" s="285">
        <v>527.8856772905741</v>
      </c>
      <c r="AK13" s="285">
        <v>603.1560534283074</v>
      </c>
      <c r="AL13" s="285">
        <v>562.9669888407342</v>
      </c>
    </row>
    <row r="14" spans="1:38" ht="16.5" customHeight="1">
      <c r="A14" s="112" t="s">
        <v>50</v>
      </c>
      <c r="B14" s="23" t="s">
        <v>19</v>
      </c>
      <c r="C14" s="285">
        <f>AVERAGE('[14]ALD_2010_F'!$AI$28,'[14]ALD_2011_F'!$AI$28,'[14]ALD_2012_F'!$AI$28)</f>
        <v>275.6666666666667</v>
      </c>
      <c r="D14" s="285">
        <f>AVERAGE('[14]ALD_2010_H'!$AI$28,'[14]ALD_2011_H'!$AI$28,'[14]ALD_2012_H'!$AI$28)</f>
        <v>288.6666666666667</v>
      </c>
      <c r="E14" s="285">
        <f>AVERAGE('[14]ALD_2010_ENS'!$AI$28,'[14]ALD_2011_ENS'!$AI$28,'[14]ALD_2012_ENS'!$AI$28)</f>
        <v>564.3333333333334</v>
      </c>
      <c r="F14" s="285">
        <f>AVERAGE('[14]ALD_2010_F'!$D$31,'[14]ALD_2011_F'!$D$31,'[14]ALD_2012_F'!$D$31)</f>
        <v>90.33333333333333</v>
      </c>
      <c r="G14" s="285">
        <f>AVERAGE('[14]ALD_2010_H'!$D$31,'[14]ALD_2011_H'!$D$31,'[14]ALD_2012_H'!$D$31)</f>
        <v>105</v>
      </c>
      <c r="H14" s="285">
        <f>AVERAGE('[14]ALD_2010_ENS'!$D$31,'[14]ALD_2011_ENS'!$D$31,'[14]ALD_2012_ENS'!$D$31)</f>
        <v>195.33333333333334</v>
      </c>
      <c r="I14" s="285">
        <f>AVERAGE('[14]ALD_2010_F'!$K28,'[14]ALD_2011_F'!$K28,'[14]ALD_2012_F'!$K28)</f>
        <v>78.33333333333333</v>
      </c>
      <c r="J14" s="285">
        <f>AVERAGE('[14]ALD_2010_H'!$K28,'[14]ALD_2011_H'!$K28,'[14]ALD_2012_H'!$K28)</f>
        <v>71</v>
      </c>
      <c r="K14" s="285">
        <f>AVERAGE('[14]ALD_2010_ENS'!$K28,'[14]ALD_2011_ENS'!$K28,'[14]ALD_2012_ENS'!$K28)</f>
        <v>149.33333333333334</v>
      </c>
      <c r="L14" s="285">
        <f>AVERAGE('[14]ALD_2010_F'!$AG28,'[14]ALD_2011_F'!$AG28,'[14]ALD_2012_F'!$AG28)</f>
        <v>37</v>
      </c>
      <c r="M14" s="285">
        <f>AVERAGE('[14]ALD_2010_H'!$AG28,'[14]ALD_2011_H'!$AG28,'[14]ALD_2012_H'!$AG28)</f>
        <v>37</v>
      </c>
      <c r="N14" s="285">
        <f>AVERAGE('[14]ALD_2010_ENS'!$AG28,'[14]ALD_2011_ENS'!$AG28,'[14]ALD_2012_ENS'!$AG28)</f>
        <v>74</v>
      </c>
      <c r="O14" s="285">
        <v>11</v>
      </c>
      <c r="P14" s="285">
        <v>13.666666666666666</v>
      </c>
      <c r="Q14" s="285">
        <v>33.666666666666664</v>
      </c>
      <c r="R14" s="285">
        <v>49</v>
      </c>
      <c r="S14" s="285">
        <v>60.666666666666664</v>
      </c>
      <c r="T14" s="285">
        <v>109.66666666666667</v>
      </c>
      <c r="U14" s="285">
        <v>192.66666666666666</v>
      </c>
      <c r="V14" s="285">
        <v>215.66666666666666</v>
      </c>
      <c r="W14" s="285">
        <v>408.3333333333333</v>
      </c>
      <c r="X14" s="285">
        <v>91.33333333333333</v>
      </c>
      <c r="Y14" s="285">
        <v>75</v>
      </c>
      <c r="Z14" s="285">
        <v>166.33333333333334</v>
      </c>
      <c r="AA14" s="285">
        <v>2214.548561831276</v>
      </c>
      <c r="AB14" s="285">
        <v>2622.47517109062</v>
      </c>
      <c r="AC14" s="285">
        <v>2322.958269384032</v>
      </c>
      <c r="AD14" s="285">
        <v>300.3813002733399</v>
      </c>
      <c r="AE14" s="285">
        <v>364.1614578333918</v>
      </c>
      <c r="AF14" s="285">
        <v>277.62429231489205</v>
      </c>
      <c r="AG14" s="285">
        <v>793.9627338608647</v>
      </c>
      <c r="AH14" s="285">
        <v>1075.6884756859772</v>
      </c>
      <c r="AI14" s="285">
        <v>899.2374966379708</v>
      </c>
      <c r="AJ14" s="285">
        <v>582.3679594359525</v>
      </c>
      <c r="AK14" s="285">
        <v>552.198632757022</v>
      </c>
      <c r="AL14" s="285">
        <v>565.2559004007363</v>
      </c>
    </row>
    <row r="15" spans="1:38" ht="16.5" customHeight="1">
      <c r="A15" s="112" t="s">
        <v>51</v>
      </c>
      <c r="B15" s="23" t="s">
        <v>20</v>
      </c>
      <c r="C15" s="285">
        <f>AVERAGE('[15]ALD_2010_F'!$AI$28,'[15]ALD_2011_F'!$AI$28,'[15]ALD_2012_F'!$AI$28)</f>
        <v>389.6666666666667</v>
      </c>
      <c r="D15" s="285">
        <f>AVERAGE('[15]ALD_2010_H'!$AI$28,'[15]ALD_2011_H'!$AI$28,'[15]ALD_2012_H'!$AI$28)</f>
        <v>423.3333333333333</v>
      </c>
      <c r="E15" s="285">
        <f>AVERAGE('[15]ALD_2010_ENS'!$AI$28,'[15]ALD_2011_ENS'!$AI$28,'[15]ALD_2012_ENS'!$AI$28)</f>
        <v>813</v>
      </c>
      <c r="F15" s="285">
        <f>AVERAGE('[15]ALD_2010_F'!$D$31,'[15]ALD_2011_F'!$D$31,'[15]ALD_2012_F'!$D$31)</f>
        <v>123</v>
      </c>
      <c r="G15" s="285">
        <f>AVERAGE('[15]ALD_2010_H'!$D$31,'[15]ALD_2011_H'!$D$31,'[15]ALD_2012_H'!$D$31)</f>
        <v>156.66666666666666</v>
      </c>
      <c r="H15" s="285">
        <f>AVERAGE('[15]ALD_2010_ENS'!$D$31,'[15]ALD_2011_ENS'!$D$31,'[15]ALD_2012_ENS'!$D$31)</f>
        <v>279.6666666666667</v>
      </c>
      <c r="I15" s="285">
        <f>AVERAGE('[15]ALD_2010_F'!$K28,'[15]ALD_2011_F'!$K28,'[15]ALD_2012_F'!$K28)</f>
        <v>119.66666666666667</v>
      </c>
      <c r="J15" s="285">
        <f>AVERAGE('[15]ALD_2010_H'!$K28,'[15]ALD_2011_H'!$K28,'[15]ALD_2012_H'!$K28)</f>
        <v>113.33333333333333</v>
      </c>
      <c r="K15" s="285">
        <f>AVERAGE('[15]ALD_2010_ENS'!$K28,'[15]ALD_2011_ENS'!$K28,'[15]ALD_2012_ENS'!$K28)</f>
        <v>233</v>
      </c>
      <c r="L15" s="285">
        <f>AVERAGE('[15]ALD_2010_F'!$AG28,'[15]ALD_2011_F'!$AG28,'[15]ALD_2012_F'!$AG28)</f>
        <v>45.333333333333336</v>
      </c>
      <c r="M15" s="285">
        <f>AVERAGE('[15]ALD_2010_H'!$AG28,'[15]ALD_2011_H'!$AG28,'[15]ALD_2012_H'!$AG28)</f>
        <v>59.333333333333336</v>
      </c>
      <c r="N15" s="285">
        <f>AVERAGE('[15]ALD_2010_ENS'!$AG28,'[15]ALD_2011_ENS'!$AG28,'[15]ALD_2012_ENS'!$AG28)</f>
        <v>104.66666666666667</v>
      </c>
      <c r="O15" s="285">
        <v>21.333333333333332</v>
      </c>
      <c r="P15" s="285">
        <v>27</v>
      </c>
      <c r="Q15" s="285">
        <v>48.333333333333336</v>
      </c>
      <c r="R15" s="285">
        <v>70</v>
      </c>
      <c r="S15" s="285">
        <v>65</v>
      </c>
      <c r="T15" s="285">
        <v>135</v>
      </c>
      <c r="U15" s="285">
        <v>214</v>
      </c>
      <c r="V15" s="285">
        <v>268.3333333333333</v>
      </c>
      <c r="W15" s="285">
        <v>482.3333333333333</v>
      </c>
      <c r="X15" s="285">
        <v>84.33333333333333</v>
      </c>
      <c r="Y15" s="285">
        <v>63</v>
      </c>
      <c r="Z15" s="285">
        <v>147.33333333333334</v>
      </c>
      <c r="AA15" s="285">
        <v>1856.104270118556</v>
      </c>
      <c r="AB15" s="285">
        <v>2549.089910508637</v>
      </c>
      <c r="AC15" s="285">
        <v>2423.4067438240522</v>
      </c>
      <c r="AD15" s="285">
        <v>213.97622045211165</v>
      </c>
      <c r="AE15" s="285">
        <v>395.89191970457597</v>
      </c>
      <c r="AF15" s="285">
        <v>293.14274238231815</v>
      </c>
      <c r="AG15" s="285">
        <v>641.8354025522101</v>
      </c>
      <c r="AH15" s="285">
        <v>1043.167086928092</v>
      </c>
      <c r="AI15" s="285">
        <v>813.9371799030397</v>
      </c>
      <c r="AJ15" s="285">
        <v>549.4733792235508</v>
      </c>
      <c r="AK15" s="285">
        <v>608.4777609861642</v>
      </c>
      <c r="AL15" s="285">
        <v>573.7225996741261</v>
      </c>
    </row>
    <row r="16" spans="1:38" ht="16.5" customHeight="1">
      <c r="A16" s="112" t="s">
        <v>52</v>
      </c>
      <c r="B16" s="23" t="s">
        <v>21</v>
      </c>
      <c r="C16" s="285">
        <f>AVERAGE('[16]ALD_2010_F'!$AI$28,'[16]ALD_2011_F'!$AI$28,'[16]ALD_2012_F'!$AI$28)</f>
        <v>801.6666666666666</v>
      </c>
      <c r="D16" s="285">
        <f>AVERAGE('[16]ALD_2010_H'!$AI$28,'[16]ALD_2011_H'!$AI$28,'[16]ALD_2012_H'!$AI$28)</f>
        <v>854</v>
      </c>
      <c r="E16" s="285">
        <f>AVERAGE('[16]ALD_2010_ENS'!$AI$28,'[16]ALD_2011_ENS'!$AI$28,'[16]ALD_2012_ENS'!$AI$28)</f>
        <v>1655.6666666666667</v>
      </c>
      <c r="F16" s="285">
        <f>AVERAGE('[16]ALD_2010_F'!$D$31,'[16]ALD_2011_F'!$D$31,'[16]ALD_2012_F'!$D$31)</f>
        <v>242.33333333333334</v>
      </c>
      <c r="G16" s="285">
        <f>AVERAGE('[16]ALD_2010_H'!$D$31,'[16]ALD_2011_H'!$D$31,'[16]ALD_2012_H'!$D$31)</f>
        <v>304.3333333333333</v>
      </c>
      <c r="H16" s="285">
        <f>AVERAGE('[16]ALD_2010_ENS'!$D$31,'[16]ALD_2011_ENS'!$D$31,'[16]ALD_2012_ENS'!$D$31)</f>
        <v>546.6666666666666</v>
      </c>
      <c r="I16" s="285">
        <f>AVERAGE('[16]ALD_2010_F'!$K28,'[16]ALD_2011_F'!$K28,'[16]ALD_2012_F'!$K28)</f>
        <v>243.33333333333334</v>
      </c>
      <c r="J16" s="285">
        <f>AVERAGE('[16]ALD_2010_H'!$K28,'[16]ALD_2011_H'!$K28,'[16]ALD_2012_H'!$K28)</f>
        <v>226.33333333333334</v>
      </c>
      <c r="K16" s="285">
        <f>AVERAGE('[16]ALD_2010_ENS'!$K28,'[16]ALD_2011_ENS'!$K28,'[16]ALD_2012_ENS'!$K28)</f>
        <v>469.6666666666667</v>
      </c>
      <c r="L16" s="285">
        <f>AVERAGE('[16]ALD_2010_F'!$AG28,'[16]ALD_2011_F'!$AG28,'[16]ALD_2012_F'!$AG28)</f>
        <v>122</v>
      </c>
      <c r="M16" s="285">
        <f>AVERAGE('[16]ALD_2010_H'!$AG28,'[16]ALD_2011_H'!$AG28,'[16]ALD_2012_H'!$AG28)</f>
        <v>110</v>
      </c>
      <c r="N16" s="285">
        <f>AVERAGE('[16]ALD_2010_ENS'!$AG28,'[16]ALD_2011_ENS'!$AG28,'[16]ALD_2012_ENS'!$AG28)</f>
        <v>232</v>
      </c>
      <c r="O16" s="285">
        <v>28</v>
      </c>
      <c r="P16" s="285">
        <v>42.666666666666664</v>
      </c>
      <c r="Q16" s="285">
        <v>70.66666666666667</v>
      </c>
      <c r="R16" s="285">
        <v>158</v>
      </c>
      <c r="S16" s="285">
        <v>145</v>
      </c>
      <c r="T16" s="285">
        <v>303</v>
      </c>
      <c r="U16" s="285">
        <v>469</v>
      </c>
      <c r="V16" s="285">
        <v>540.6666666666666</v>
      </c>
      <c r="W16" s="285">
        <v>1009.6666666666666</v>
      </c>
      <c r="X16" s="285">
        <v>146.66666666666666</v>
      </c>
      <c r="Y16" s="285">
        <v>125.66666666666667</v>
      </c>
      <c r="Z16" s="285">
        <v>272.3333333333333</v>
      </c>
      <c r="AA16" s="285">
        <v>1931.167609223984</v>
      </c>
      <c r="AB16" s="285">
        <v>2409.810717190855</v>
      </c>
      <c r="AC16" s="285">
        <v>2053.492957492435</v>
      </c>
      <c r="AD16" s="285">
        <v>281.93895310979474</v>
      </c>
      <c r="AE16" s="285">
        <v>346.838475943717</v>
      </c>
      <c r="AF16" s="285">
        <v>311.1566756241639</v>
      </c>
      <c r="AG16" s="285">
        <v>647.8130732895755</v>
      </c>
      <c r="AH16" s="285">
        <v>926.4012485624039</v>
      </c>
      <c r="AI16" s="285">
        <v>776.0678682453323</v>
      </c>
      <c r="AJ16" s="285">
        <v>540.3651922682615</v>
      </c>
      <c r="AK16" s="285">
        <v>575.9000633848988</v>
      </c>
      <c r="AL16" s="285">
        <v>551.5894454088317</v>
      </c>
    </row>
    <row r="17" spans="1:38" ht="16.5" customHeight="1">
      <c r="A17" s="112" t="s">
        <v>53</v>
      </c>
      <c r="B17" s="23" t="s">
        <v>22</v>
      </c>
      <c r="C17" s="285">
        <f>AVERAGE('[17]ALD_2010_F'!$AI$28,'[17]ALD_2011_F'!$AI$28,'[17]ALD_2012_F'!$AI$28)</f>
        <v>747</v>
      </c>
      <c r="D17" s="285">
        <f>AVERAGE('[17]ALD_2010_H'!$AI$28,'[17]ALD_2011_H'!$AI$28,'[17]ALD_2012_H'!$AI$28)</f>
        <v>737</v>
      </c>
      <c r="E17" s="285">
        <f>AVERAGE('[17]ALD_2010_ENS'!$AI$28,'[17]ALD_2011_ENS'!$AI$28,'[17]ALD_2012_ENS'!$AI$28)</f>
        <v>1484</v>
      </c>
      <c r="F17" s="285">
        <f>AVERAGE('[17]ALD_2010_F'!$D$31,'[17]ALD_2011_F'!$D$31,'[17]ALD_2012_F'!$D$31)</f>
        <v>212</v>
      </c>
      <c r="G17" s="285">
        <f>AVERAGE('[17]ALD_2010_H'!$D$31,'[17]ALD_2011_H'!$D$31,'[17]ALD_2012_H'!$D$31)</f>
        <v>242.66666666666666</v>
      </c>
      <c r="H17" s="285">
        <f>AVERAGE('[17]ALD_2010_ENS'!$D$31,'[17]ALD_2011_ENS'!$D$31,'[17]ALD_2012_ENS'!$D$31)</f>
        <v>454.6666666666667</v>
      </c>
      <c r="I17" s="285">
        <f>AVERAGE('[17]ALD_2010_F'!$K28,'[17]ALD_2011_F'!$K28,'[17]ALD_2012_F'!$K28)</f>
        <v>214.33333333333334</v>
      </c>
      <c r="J17" s="285">
        <f>AVERAGE('[17]ALD_2010_H'!$K28,'[17]ALD_2011_H'!$K28,'[17]ALD_2012_H'!$K28)</f>
        <v>193.33333333333334</v>
      </c>
      <c r="K17" s="285">
        <f>AVERAGE('[17]ALD_2010_ENS'!$K28,'[17]ALD_2011_ENS'!$K28,'[17]ALD_2012_ENS'!$K28)</f>
        <v>407.6666666666667</v>
      </c>
      <c r="L17" s="285">
        <f>AVERAGE('[17]ALD_2010_F'!$AG28,'[17]ALD_2011_F'!$AG28,'[17]ALD_2012_F'!$AG28)</f>
        <v>103</v>
      </c>
      <c r="M17" s="285">
        <f>AVERAGE('[17]ALD_2010_H'!$AG28,'[17]ALD_2011_H'!$AG28,'[17]ALD_2012_H'!$AG28)</f>
        <v>102.66666666666667</v>
      </c>
      <c r="N17" s="285">
        <f>AVERAGE('[17]ALD_2010_ENS'!$AG28,'[17]ALD_2011_ENS'!$AG28,'[17]ALD_2012_ENS'!$AG28)</f>
        <v>205.66666666666666</v>
      </c>
      <c r="O17" s="285">
        <v>27</v>
      </c>
      <c r="P17" s="285">
        <v>45.666666666666664</v>
      </c>
      <c r="Q17" s="285">
        <v>72.66666666666667</v>
      </c>
      <c r="R17" s="285">
        <v>143.33333333333334</v>
      </c>
      <c r="S17" s="285">
        <v>117.33333333333333</v>
      </c>
      <c r="T17" s="285">
        <v>260.6666666666667</v>
      </c>
      <c r="U17" s="285">
        <v>416.3333333333333</v>
      </c>
      <c r="V17" s="285">
        <v>475.3333333333333</v>
      </c>
      <c r="W17" s="285">
        <v>891.6666666666666</v>
      </c>
      <c r="X17" s="285">
        <v>160.33333333333334</v>
      </c>
      <c r="Y17" s="285">
        <v>98.66666666666667</v>
      </c>
      <c r="Z17" s="285">
        <v>259</v>
      </c>
      <c r="AA17" s="285">
        <v>2283.526227348525</v>
      </c>
      <c r="AB17" s="285">
        <v>2780.0409234224107</v>
      </c>
      <c r="AC17" s="285">
        <v>2444.0006809295082</v>
      </c>
      <c r="AD17" s="285">
        <v>306.6222698312622</v>
      </c>
      <c r="AE17" s="285">
        <v>418.6261534707904</v>
      </c>
      <c r="AF17" s="285">
        <v>330.69122992022653</v>
      </c>
      <c r="AG17" s="285">
        <v>742.3389291066688</v>
      </c>
      <c r="AH17" s="285">
        <v>1000.5818884741059</v>
      </c>
      <c r="AI17" s="285">
        <v>860.7364651156616</v>
      </c>
      <c r="AJ17" s="285">
        <v>602.2563540606332</v>
      </c>
      <c r="AK17" s="285">
        <v>655.6982297597996</v>
      </c>
      <c r="AL17" s="285">
        <v>625.954554001134</v>
      </c>
    </row>
    <row r="18" spans="1:38" ht="16.5" customHeight="1">
      <c r="A18" s="112" t="s">
        <v>54</v>
      </c>
      <c r="B18" s="23" t="s">
        <v>23</v>
      </c>
      <c r="C18" s="285">
        <f>AVERAGE('[18]ALD_2010_F'!$AI$28,'[18]ALD_2011_F'!$AI$28,'[18]ALD_2012_F'!$AI$28)</f>
        <v>43</v>
      </c>
      <c r="D18" s="285">
        <f>AVERAGE('[18]ALD_2010_H'!$AI$28,'[18]ALD_2011_H'!$AI$28,'[18]ALD_2012_H'!$AI$28)</f>
        <v>54</v>
      </c>
      <c r="E18" s="285">
        <f>AVERAGE('[18]ALD_2010_ENS'!$AI$28,'[18]ALD_2011_ENS'!$AI$28,'[18]ALD_2012_ENS'!$AI$28)</f>
        <v>97</v>
      </c>
      <c r="F18" s="285">
        <f>AVERAGE('[18]ALD_2010_F'!$D$31,'[18]ALD_2011_F'!$D$31,'[18]ALD_2012_F'!$D$31)</f>
        <v>20.333333333333332</v>
      </c>
      <c r="G18" s="285">
        <f>AVERAGE('[18]ALD_2010_H'!$D$31,'[18]ALD_2011_H'!$D$31,'[18]ALD_2012_H'!$D$31)</f>
        <v>19.666666666666668</v>
      </c>
      <c r="H18" s="285">
        <f>AVERAGE('[18]ALD_2010_ENS'!$D$31,'[18]ALD_2011_ENS'!$D$31,'[18]ALD_2012_ENS'!$D$31)</f>
        <v>40</v>
      </c>
      <c r="I18" s="285">
        <f>AVERAGE('[18]ALD_2010_F'!$K28,'[18]ALD_2011_F'!$K28,'[18]ALD_2012_F'!$K28)</f>
        <v>11</v>
      </c>
      <c r="J18" s="285">
        <f>AVERAGE('[18]ALD_2010_H'!$K28,'[18]ALD_2011_H'!$K28,'[18]ALD_2012_H'!$K28)</f>
        <v>17.333333333333332</v>
      </c>
      <c r="K18" s="285">
        <f>AVERAGE('[18]ALD_2010_ENS'!$K28,'[18]ALD_2011_ENS'!$K28,'[18]ALD_2012_ENS'!$K28)</f>
        <v>28.333333333333332</v>
      </c>
      <c r="L18" s="285">
        <f>AVERAGE('[18]ALD_2010_F'!$AG28,'[18]ALD_2011_F'!$AG28,'[18]ALD_2012_F'!$AG28)</f>
        <v>1.6666666666666667</v>
      </c>
      <c r="M18" s="285">
        <f>AVERAGE('[18]ALD_2010_H'!$AG28,'[18]ALD_2011_H'!$AG28,'[18]ALD_2012_H'!$AG28)</f>
        <v>5.666666666666667</v>
      </c>
      <c r="N18" s="285">
        <f>AVERAGE('[18]ALD_2010_ENS'!$AG28,'[18]ALD_2011_ENS'!$AG28,'[18]ALD_2012_ENS'!$AG28)</f>
        <v>7.333333333333333</v>
      </c>
      <c r="O18" s="285">
        <v>1.3333333333333333</v>
      </c>
      <c r="P18" s="285">
        <v>1.6666666666666667</v>
      </c>
      <c r="Q18" s="285">
        <v>3</v>
      </c>
      <c r="R18" s="285">
        <v>6.666666666666667</v>
      </c>
      <c r="S18" s="285">
        <v>8.333333333333334</v>
      </c>
      <c r="T18" s="285">
        <v>15</v>
      </c>
      <c r="U18" s="285">
        <v>23</v>
      </c>
      <c r="V18" s="285">
        <v>37.666666666666664</v>
      </c>
      <c r="W18" s="285">
        <v>60.666666666666664</v>
      </c>
      <c r="X18" s="285">
        <v>12</v>
      </c>
      <c r="Y18" s="285">
        <v>6.333333333333333</v>
      </c>
      <c r="Z18" s="285">
        <v>18.333333333333332</v>
      </c>
      <c r="AA18" s="285">
        <v>2060.2827227429466</v>
      </c>
      <c r="AB18" s="285">
        <v>2728.549817726716</v>
      </c>
      <c r="AC18" s="285">
        <v>2366.343568427791</v>
      </c>
      <c r="AD18" s="285">
        <v>79.8099860737772</v>
      </c>
      <c r="AE18" s="285">
        <v>326.1129930580865</v>
      </c>
      <c r="AF18" s="285">
        <v>167.3570970573751</v>
      </c>
      <c r="AG18" s="285">
        <v>1041.2548186138101</v>
      </c>
      <c r="AH18" s="285">
        <v>1076.7750076147088</v>
      </c>
      <c r="AI18" s="285">
        <v>1088.5715196136123</v>
      </c>
      <c r="AJ18" s="285">
        <v>485.38570798267125</v>
      </c>
      <c r="AK18" s="285">
        <v>770.8973627170494</v>
      </c>
      <c r="AL18" s="285">
        <v>622.3954335114619</v>
      </c>
    </row>
    <row r="19" spans="1:38" ht="16.5" customHeight="1">
      <c r="A19" s="112" t="s">
        <v>55</v>
      </c>
      <c r="B19" s="23" t="s">
        <v>24</v>
      </c>
      <c r="C19" s="285">
        <f>AVERAGE('[19]ALD_2010_F'!$AI$28,'[19]ALD_2011_F'!$AI$28,'[19]ALD_2012_F'!$AI$28)</f>
        <v>222.33333333333334</v>
      </c>
      <c r="D19" s="285">
        <f>AVERAGE('[19]ALD_2010_H'!$AI$28,'[19]ALD_2011_H'!$AI$28,'[19]ALD_2012_H'!$AI$28)</f>
        <v>241.66666666666666</v>
      </c>
      <c r="E19" s="285">
        <f>AVERAGE('[19]ALD_2010_ENS'!$AI$28,'[19]ALD_2011_ENS'!$AI$28,'[19]ALD_2012_ENS'!$AI$28)</f>
        <v>464</v>
      </c>
      <c r="F19" s="285">
        <f>AVERAGE('[19]ALD_2010_F'!$D$31,'[19]ALD_2011_F'!$D$31,'[19]ALD_2012_F'!$D$31)</f>
        <v>60</v>
      </c>
      <c r="G19" s="285">
        <f>AVERAGE('[19]ALD_2010_H'!$D$31,'[19]ALD_2011_H'!$D$31,'[19]ALD_2012_H'!$D$31)</f>
        <v>76.33333333333333</v>
      </c>
      <c r="H19" s="285">
        <f>AVERAGE('[19]ALD_2010_ENS'!$D$31,'[19]ALD_2011_ENS'!$D$31,'[19]ALD_2012_ENS'!$D$31)</f>
        <v>136.33333333333334</v>
      </c>
      <c r="I19" s="285">
        <f>AVERAGE('[19]ALD_2010_F'!$K28,'[19]ALD_2011_F'!$K28,'[19]ALD_2012_F'!$K28)</f>
        <v>68.66666666666667</v>
      </c>
      <c r="J19" s="285">
        <f>AVERAGE('[19]ALD_2010_H'!$K28,'[19]ALD_2011_H'!$K28,'[19]ALD_2012_H'!$K28)</f>
        <v>70.66666666666667</v>
      </c>
      <c r="K19" s="285">
        <f>AVERAGE('[19]ALD_2010_ENS'!$K28,'[19]ALD_2011_ENS'!$K28,'[19]ALD_2012_ENS'!$K28)</f>
        <v>139.33333333333334</v>
      </c>
      <c r="L19" s="285">
        <f>AVERAGE('[19]ALD_2010_F'!$AG28,'[19]ALD_2011_F'!$AG28,'[19]ALD_2012_F'!$AG28)</f>
        <v>36.333333333333336</v>
      </c>
      <c r="M19" s="285">
        <f>AVERAGE('[19]ALD_2010_H'!$AG28,'[19]ALD_2011_H'!$AG28,'[19]ALD_2012_H'!$AG28)</f>
        <v>34</v>
      </c>
      <c r="N19" s="285">
        <f>AVERAGE('[19]ALD_2010_ENS'!$AG28,'[19]ALD_2011_ENS'!$AG28,'[19]ALD_2012_ENS'!$AG28)</f>
        <v>70.33333333333333</v>
      </c>
      <c r="O19" s="285">
        <v>7.666666666666667</v>
      </c>
      <c r="P19" s="285">
        <v>12.333333333333334</v>
      </c>
      <c r="Q19" s="285">
        <v>20</v>
      </c>
      <c r="R19" s="285">
        <v>43.666666666666664</v>
      </c>
      <c r="S19" s="285">
        <v>37.666666666666664</v>
      </c>
      <c r="T19" s="285">
        <v>81.33333333333333</v>
      </c>
      <c r="U19" s="285">
        <v>130</v>
      </c>
      <c r="V19" s="285">
        <v>165.33333333333334</v>
      </c>
      <c r="W19" s="285">
        <v>295.3333333333333</v>
      </c>
      <c r="X19" s="285">
        <v>41</v>
      </c>
      <c r="Y19" s="285">
        <v>26.333333333333332</v>
      </c>
      <c r="Z19" s="285">
        <v>67.33333333333333</v>
      </c>
      <c r="AA19" s="285">
        <v>2016.1446248256216</v>
      </c>
      <c r="AB19" s="285">
        <v>2623.67700543779</v>
      </c>
      <c r="AC19" s="285">
        <v>2173.8132400513473</v>
      </c>
      <c r="AD19" s="285">
        <v>325.18455343870517</v>
      </c>
      <c r="AE19" s="285">
        <v>365.8479963057542</v>
      </c>
      <c r="AF19" s="285">
        <v>345.6302305679744</v>
      </c>
      <c r="AG19" s="285">
        <v>637.6568616741434</v>
      </c>
      <c r="AH19" s="285">
        <v>947.8135830941083</v>
      </c>
      <c r="AI19" s="285">
        <v>773.4547601538768</v>
      </c>
      <c r="AJ19" s="285">
        <v>568.0921146528013</v>
      </c>
      <c r="AK19" s="285">
        <v>671.6726204518638</v>
      </c>
      <c r="AL19" s="285">
        <v>613.0358828317515</v>
      </c>
    </row>
    <row r="20" spans="1:38" ht="16.5" customHeight="1">
      <c r="A20" s="112" t="s">
        <v>56</v>
      </c>
      <c r="B20" s="23" t="s">
        <v>25</v>
      </c>
      <c r="C20" s="285">
        <f>AVERAGE('[20]ALD_2010_F'!$AI$28,'[20]ALD_2011_F'!$AI$28,'[20]ALD_2012_F'!$AI$28)</f>
        <v>55.666666666666664</v>
      </c>
      <c r="D20" s="285">
        <f>AVERAGE('[20]ALD_2010_H'!$AI$28,'[20]ALD_2011_H'!$AI$28,'[20]ALD_2012_H'!$AI$28)</f>
        <v>56.666666666666664</v>
      </c>
      <c r="E20" s="285">
        <f>AVERAGE('[20]ALD_2010_ENS'!$AI$28,'[20]ALD_2011_ENS'!$AI$28,'[20]ALD_2012_ENS'!$AI$28)</f>
        <v>112.33333333333333</v>
      </c>
      <c r="F20" s="285">
        <f>AVERAGE('[20]ALD_2010_F'!$D$31,'[20]ALD_2011_F'!$D$31,'[20]ALD_2012_F'!$D$31)</f>
        <v>17.333333333333332</v>
      </c>
      <c r="G20" s="285">
        <f>AVERAGE('[20]ALD_2010_H'!$D$31,'[20]ALD_2011_H'!$D$31,'[20]ALD_2012_H'!$D$31)</f>
        <v>18.333333333333332</v>
      </c>
      <c r="H20" s="285">
        <f>AVERAGE('[20]ALD_2010_ENS'!$D$31,'[20]ALD_2011_ENS'!$D$31,'[20]ALD_2012_ENS'!$D$31)</f>
        <v>35.666666666666664</v>
      </c>
      <c r="I20" s="285">
        <f>AVERAGE('[20]ALD_2010_F'!$K28,'[20]ALD_2011_F'!$K28,'[20]ALD_2012_F'!$K28)</f>
        <v>19.666666666666668</v>
      </c>
      <c r="J20" s="285">
        <f>AVERAGE('[20]ALD_2010_H'!$K28,'[20]ALD_2011_H'!$K28,'[20]ALD_2012_H'!$K28)</f>
        <v>16.333333333333332</v>
      </c>
      <c r="K20" s="285">
        <f>AVERAGE('[20]ALD_2010_ENS'!$K28,'[20]ALD_2011_ENS'!$K28,'[20]ALD_2012_ENS'!$K28)</f>
        <v>36</v>
      </c>
      <c r="L20" s="285">
        <f>AVERAGE('[20]ALD_2010_F'!$AG28,'[20]ALD_2011_F'!$AG28,'[20]ALD_2012_F'!$AG28)</f>
        <v>6</v>
      </c>
      <c r="M20" s="285">
        <f>AVERAGE('[20]ALD_2010_H'!$AG28,'[20]ALD_2011_H'!$AG28,'[20]ALD_2012_H'!$AG28)</f>
        <v>7.333333333333333</v>
      </c>
      <c r="N20" s="285">
        <f>AVERAGE('[20]ALD_2010_ENS'!$AG28,'[20]ALD_2011_ENS'!$AG28,'[20]ALD_2012_ENS'!$AG28)</f>
        <v>13.333333333333334</v>
      </c>
      <c r="O20" s="285">
        <v>1</v>
      </c>
      <c r="P20" s="285">
        <v>3.3333333333333335</v>
      </c>
      <c r="Q20" s="285">
        <v>4.333333333333333</v>
      </c>
      <c r="R20" s="285">
        <v>11.666666666666666</v>
      </c>
      <c r="S20" s="285">
        <v>8.333333333333334</v>
      </c>
      <c r="T20" s="285">
        <v>20</v>
      </c>
      <c r="U20" s="285">
        <v>36.333333333333336</v>
      </c>
      <c r="V20" s="285">
        <v>37.333333333333336</v>
      </c>
      <c r="W20" s="285">
        <v>73.66666666666667</v>
      </c>
      <c r="X20" s="285">
        <v>6.666666666666667</v>
      </c>
      <c r="Y20" s="285">
        <v>7.666666666666667</v>
      </c>
      <c r="Z20" s="285">
        <v>14.333333333333334</v>
      </c>
      <c r="AA20" s="285">
        <v>1922.6952409185637</v>
      </c>
      <c r="AB20" s="285">
        <v>2109.476000125317</v>
      </c>
      <c r="AC20" s="285">
        <v>2461.64518860002</v>
      </c>
      <c r="AD20" s="285">
        <v>196.3694319106539</v>
      </c>
      <c r="AE20" s="285">
        <v>297.14663515702136</v>
      </c>
      <c r="AF20" s="285">
        <v>266.0816366415551</v>
      </c>
      <c r="AG20" s="285">
        <v>635.1809633798064</v>
      </c>
      <c r="AH20" s="285">
        <v>731.5187983269886</v>
      </c>
      <c r="AI20" s="285">
        <v>681.5762623321003</v>
      </c>
      <c r="AJ20" s="285">
        <v>655.9863604916058</v>
      </c>
      <c r="AK20" s="285">
        <v>554.252317855913</v>
      </c>
      <c r="AL20" s="285">
        <v>602.1895182728346</v>
      </c>
    </row>
    <row r="21" spans="1:38" ht="16.5" customHeight="1">
      <c r="A21" s="112" t="s">
        <v>57</v>
      </c>
      <c r="B21" s="23" t="s">
        <v>26</v>
      </c>
      <c r="C21" s="285">
        <f>AVERAGE('[21]ALD_2010_F'!$AI$28,'[21]ALD_2011_F'!$AI$28,'[21]ALD_2012_F'!$AI$28)</f>
        <v>155.33333333333334</v>
      </c>
      <c r="D21" s="285">
        <f>AVERAGE('[21]ALD_2010_H'!$AI$28,'[21]ALD_2011_H'!$AI$28,'[21]ALD_2012_H'!$AI$28)</f>
        <v>169.66666666666666</v>
      </c>
      <c r="E21" s="285">
        <f>AVERAGE('[21]ALD_2010_ENS'!$AI$28,'[21]ALD_2011_ENS'!$AI$28,'[21]ALD_2012_ENS'!$AI$28)</f>
        <v>325</v>
      </c>
      <c r="F21" s="285">
        <f>AVERAGE('[21]ALD_2010_F'!$D$31,'[21]ALD_2011_F'!$D$31,'[21]ALD_2012_F'!$D$31)</f>
        <v>47</v>
      </c>
      <c r="G21" s="285">
        <f>AVERAGE('[21]ALD_2010_H'!$D$31,'[21]ALD_2011_H'!$D$31,'[21]ALD_2012_H'!$D$31)</f>
        <v>60</v>
      </c>
      <c r="H21" s="285">
        <f>AVERAGE('[21]ALD_2010_ENS'!$D$31,'[21]ALD_2011_ENS'!$D$31,'[21]ALD_2012_ENS'!$D$31)</f>
        <v>107</v>
      </c>
      <c r="I21" s="285">
        <f>AVERAGE('[21]ALD_2010_F'!$K28,'[21]ALD_2011_F'!$K28,'[21]ALD_2012_F'!$K28)</f>
        <v>49.333333333333336</v>
      </c>
      <c r="J21" s="285">
        <f>AVERAGE('[21]ALD_2010_H'!$K28,'[21]ALD_2011_H'!$K28,'[21]ALD_2012_H'!$K28)</f>
        <v>49</v>
      </c>
      <c r="K21" s="285">
        <f>AVERAGE('[21]ALD_2010_ENS'!$K28,'[21]ALD_2011_ENS'!$K28,'[21]ALD_2012_ENS'!$K28)</f>
        <v>98.33333333333333</v>
      </c>
      <c r="L21" s="285">
        <f>AVERAGE('[21]ALD_2010_F'!$AG28,'[21]ALD_2011_F'!$AG28,'[21]ALD_2012_F'!$AG28)</f>
        <v>25.666666666666668</v>
      </c>
      <c r="M21" s="285">
        <f>AVERAGE('[21]ALD_2010_H'!$AG28,'[21]ALD_2011_H'!$AG28,'[21]ALD_2012_H'!$AG28)</f>
        <v>20.666666666666668</v>
      </c>
      <c r="N21" s="285">
        <f>AVERAGE('[21]ALD_2010_ENS'!$AG28,'[21]ALD_2011_ENS'!$AG28,'[21]ALD_2012_ENS'!$AG28)</f>
        <v>46.333333333333336</v>
      </c>
      <c r="O21" s="285">
        <v>4</v>
      </c>
      <c r="P21" s="285">
        <v>8.666666666666666</v>
      </c>
      <c r="Q21" s="285">
        <v>12.666666666666666</v>
      </c>
      <c r="R21" s="285">
        <v>30</v>
      </c>
      <c r="S21" s="285">
        <v>26.666666666666668</v>
      </c>
      <c r="T21" s="285">
        <v>56.666666666666664</v>
      </c>
      <c r="U21" s="285">
        <v>83.66666666666667</v>
      </c>
      <c r="V21" s="285">
        <v>107.33333333333333</v>
      </c>
      <c r="W21" s="285">
        <v>191</v>
      </c>
      <c r="X21" s="285">
        <v>37.666666666666664</v>
      </c>
      <c r="Y21" s="285">
        <v>27</v>
      </c>
      <c r="Z21" s="285">
        <v>64.66666666666667</v>
      </c>
      <c r="AA21" s="285">
        <v>1910.7466023910692</v>
      </c>
      <c r="AB21" s="285">
        <v>2733.7145724012707</v>
      </c>
      <c r="AC21" s="285">
        <v>2082.321833148308</v>
      </c>
      <c r="AD21" s="285">
        <v>288.93944041141555</v>
      </c>
      <c r="AE21" s="285">
        <v>389.18190053277544</v>
      </c>
      <c r="AF21" s="285">
        <v>296.3432359032229</v>
      </c>
      <c r="AG21" s="285">
        <v>657.4473305240206</v>
      </c>
      <c r="AH21" s="285">
        <v>1107.7927254826</v>
      </c>
      <c r="AI21" s="285">
        <v>826.1792252830182</v>
      </c>
      <c r="AJ21" s="285">
        <v>570.7973168099612</v>
      </c>
      <c r="AK21" s="285">
        <v>694.3094564375685</v>
      </c>
      <c r="AL21" s="285">
        <v>608.6863860006323</v>
      </c>
    </row>
    <row r="22" spans="1:38" ht="16.5" customHeight="1">
      <c r="A22" s="112" t="s">
        <v>58</v>
      </c>
      <c r="B22" s="23" t="s">
        <v>27</v>
      </c>
      <c r="C22" s="285">
        <f>AVERAGE('[22]ALD_2010_F'!$AI$28,'[22]ALD_2011_F'!$AI$28,'[22]ALD_2012_F'!$AI$28)</f>
        <v>52.333333333333336</v>
      </c>
      <c r="D22" s="285">
        <f>AVERAGE('[22]ALD_2010_H'!$AI$28,'[22]ALD_2011_H'!$AI$28,'[22]ALD_2012_H'!$AI$28)</f>
        <v>68</v>
      </c>
      <c r="E22" s="285">
        <f>AVERAGE('[22]ALD_2010_ENS'!$AI$28,'[22]ALD_2011_ENS'!$AI$28,'[22]ALD_2012_ENS'!$AI$28)</f>
        <v>122.66666666666667</v>
      </c>
      <c r="F22" s="285">
        <f>AVERAGE('[22]ALD_2010_F'!$D$31,'[22]ALD_2011_F'!$D$31,'[22]ALD_2012_F'!$D$31)</f>
        <v>16</v>
      </c>
      <c r="G22" s="285">
        <f>AVERAGE('[22]ALD_2010_H'!$D$31,'[22]ALD_2011_H'!$D$31,'[22]ALD_2012_H'!$D$31)</f>
        <v>29.666666666666668</v>
      </c>
      <c r="H22" s="285">
        <f>AVERAGE('[22]ALD_2010_ENS'!$D$31,'[22]ALD_2011_ENS'!$D$31,'[22]ALD_2012_ENS'!$D$31)</f>
        <v>46</v>
      </c>
      <c r="I22" s="285">
        <f>AVERAGE('[22]ALD_2010_F'!$K28,'[22]ALD_2011_F'!$K28,'[22]ALD_2012_F'!$K28)</f>
        <v>16.666666666666668</v>
      </c>
      <c r="J22" s="285">
        <f>AVERAGE('[22]ALD_2010_H'!$K28,'[22]ALD_2011_H'!$K28,'[22]ALD_2012_H'!$K28)</f>
        <v>16.333333333333332</v>
      </c>
      <c r="K22" s="285">
        <f>AVERAGE('[22]ALD_2010_ENS'!$K28,'[22]ALD_2011_ENS'!$K28,'[22]ALD_2012_ENS'!$K28)</f>
        <v>34</v>
      </c>
      <c r="L22" s="285">
        <f>AVERAGE('[22]ALD_2010_F'!$AG28,'[22]ALD_2011_F'!$AG28,'[22]ALD_2012_F'!$AG28)</f>
        <v>8</v>
      </c>
      <c r="M22" s="285">
        <f>AVERAGE('[22]ALD_2010_H'!$AG28,'[22]ALD_2011_H'!$AG28,'[22]ALD_2012_H'!$AG28)</f>
        <v>7.666666666666667</v>
      </c>
      <c r="N22" s="285">
        <f>AVERAGE('[22]ALD_2010_ENS'!$AG28,'[22]ALD_2011_ENS'!$AG28,'[22]ALD_2012_ENS'!$AG28)</f>
        <v>16</v>
      </c>
      <c r="O22" s="285">
        <v>1.3333333333333333</v>
      </c>
      <c r="P22" s="285">
        <v>2</v>
      </c>
      <c r="Q22" s="285">
        <v>3.3333333333333335</v>
      </c>
      <c r="R22" s="285">
        <v>10</v>
      </c>
      <c r="S22" s="285">
        <v>7.333333333333333</v>
      </c>
      <c r="T22" s="285">
        <v>17.333333333333332</v>
      </c>
      <c r="U22" s="285">
        <v>29.333333333333332</v>
      </c>
      <c r="V22" s="285">
        <v>48</v>
      </c>
      <c r="W22" s="285">
        <v>79.66666666666667</v>
      </c>
      <c r="X22" s="285">
        <v>11.666666666666666</v>
      </c>
      <c r="Y22" s="285">
        <v>10.666666666666666</v>
      </c>
      <c r="Z22" s="285">
        <v>22.333333333333332</v>
      </c>
      <c r="AA22" s="285">
        <v>1974.6782184453693</v>
      </c>
      <c r="AB22" s="285">
        <v>2783.41747368564</v>
      </c>
      <c r="AC22" s="285">
        <v>2556.0849075205138</v>
      </c>
      <c r="AD22" s="285">
        <v>300.4069664461067</v>
      </c>
      <c r="AE22" s="285">
        <v>318.6175194577016</v>
      </c>
      <c r="AF22" s="285">
        <v>236.06966948986053</v>
      </c>
      <c r="AG22" s="285">
        <v>683.3586147558522</v>
      </c>
      <c r="AH22" s="285">
        <v>1255.566709507156</v>
      </c>
      <c r="AI22" s="285">
        <v>965.3781216626116</v>
      </c>
      <c r="AJ22" s="285">
        <v>576.6965595083379</v>
      </c>
      <c r="AK22" s="285">
        <v>623.9379951045842</v>
      </c>
      <c r="AL22" s="285">
        <v>618.9868030330581</v>
      </c>
    </row>
    <row r="23" spans="1:38" ht="16.5" customHeight="1">
      <c r="A23" s="112" t="s">
        <v>30</v>
      </c>
      <c r="B23" s="23" t="s">
        <v>28</v>
      </c>
      <c r="C23" s="285">
        <f>AVERAGE('[23]ALD_2010_F'!$AI$28,'[23]ALD_2011_F'!$AI$28,'[23]ALD_2012_F'!$AI$28)</f>
        <v>621</v>
      </c>
      <c r="D23" s="285">
        <f>AVERAGE('[23]ALD_2010_H'!$AI$28,'[23]ALD_2011_H'!$AI$28,'[23]ALD_2012_H'!$AI$28)</f>
        <v>702</v>
      </c>
      <c r="E23" s="285">
        <f>AVERAGE('[23]ALD_2010_ENS'!$AI$28,'[23]ALD_2011_ENS'!$AI$28,'[23]ALD_2012_ENS'!$AI$28)</f>
        <v>1323</v>
      </c>
      <c r="F23" s="285">
        <f>AVERAGE('[23]ALD_2010_F'!$D$31,'[23]ALD_2011_F'!$D$31,'[23]ALD_2012_F'!$D$31)</f>
        <v>180</v>
      </c>
      <c r="G23" s="285">
        <f>AVERAGE('[23]ALD_2010_H'!$D$31,'[23]ALD_2011_H'!$D$31,'[23]ALD_2012_H'!$D$31)</f>
        <v>242.33333333333334</v>
      </c>
      <c r="H23" s="285">
        <f>AVERAGE('[23]ALD_2010_ENS'!$D$31,'[23]ALD_2011_ENS'!$D$31,'[23]ALD_2012_ENS'!$D$31)</f>
        <v>422.3333333333333</v>
      </c>
      <c r="I23" s="285">
        <f>AVERAGE('[23]ALD_2010_F'!$K28,'[23]ALD_2011_F'!$K28,'[23]ALD_2012_F'!$K28)</f>
        <v>185</v>
      </c>
      <c r="J23" s="285">
        <f>AVERAGE('[23]ALD_2010_H'!$K28,'[23]ALD_2011_H'!$K28,'[23]ALD_2012_H'!$K28)</f>
        <v>192.33333333333334</v>
      </c>
      <c r="K23" s="285">
        <f>AVERAGE('[23]ALD_2010_ENS'!$K28,'[23]ALD_2011_ENS'!$K28,'[23]ALD_2012_ENS'!$K28)</f>
        <v>377.3333333333333</v>
      </c>
      <c r="L23" s="285">
        <f>AVERAGE('[23]ALD_2010_F'!$AG28,'[23]ALD_2011_F'!$AG28,'[23]ALD_2012_F'!$AG28)</f>
        <v>92.33333333333333</v>
      </c>
      <c r="M23" s="285">
        <f>AVERAGE('[23]ALD_2010_H'!$AG28,'[23]ALD_2011_H'!$AG28,'[23]ALD_2012_H'!$AG28)</f>
        <v>96</v>
      </c>
      <c r="N23" s="285">
        <f>AVERAGE('[23]ALD_2010_ENS'!$AG28,'[23]ALD_2011_ENS'!$AG28,'[23]ALD_2012_ENS'!$AG28)</f>
        <v>188.33333333333334</v>
      </c>
      <c r="O23" s="285">
        <v>22.333333333333332</v>
      </c>
      <c r="P23" s="285">
        <v>37.333333333333336</v>
      </c>
      <c r="Q23" s="285">
        <v>59.666666666666664</v>
      </c>
      <c r="R23" s="285">
        <v>97</v>
      </c>
      <c r="S23" s="285">
        <v>90</v>
      </c>
      <c r="T23" s="285">
        <v>187</v>
      </c>
      <c r="U23" s="285">
        <v>359</v>
      </c>
      <c r="V23" s="285">
        <v>466.3333333333333</v>
      </c>
      <c r="W23" s="285">
        <v>825.3333333333334</v>
      </c>
      <c r="X23" s="285">
        <v>142.66666666666666</v>
      </c>
      <c r="Y23" s="285">
        <v>108.33333333333333</v>
      </c>
      <c r="Z23" s="285">
        <v>251</v>
      </c>
      <c r="AA23" s="285">
        <v>2054.176777638657</v>
      </c>
      <c r="AB23" s="285">
        <v>2734.984916381465</v>
      </c>
      <c r="AC23" s="285">
        <v>2261.468999949249</v>
      </c>
      <c r="AD23" s="285">
        <v>295.57369973890746</v>
      </c>
      <c r="AE23" s="285">
        <v>414.1995966946568</v>
      </c>
      <c r="AF23" s="285">
        <v>308.24068381548466</v>
      </c>
      <c r="AG23" s="285">
        <v>655.339911623185</v>
      </c>
      <c r="AH23" s="285">
        <v>1020.5397812613294</v>
      </c>
      <c r="AI23" s="285">
        <v>824.2454715108084</v>
      </c>
      <c r="AJ23" s="285">
        <v>579.695703084778</v>
      </c>
      <c r="AK23" s="285">
        <v>680.9986006129199</v>
      </c>
      <c r="AL23" s="285">
        <v>627.3306881507526</v>
      </c>
    </row>
    <row r="24" spans="1:38" ht="16.5" customHeight="1">
      <c r="A24" s="112" t="s">
        <v>59</v>
      </c>
      <c r="B24" s="23" t="s">
        <v>29</v>
      </c>
      <c r="C24" s="285">
        <f>AVERAGE('[24]ALD_2010_F'!$AI$28,'[24]ALD_2011_F'!$AI$28,'[24]ALD_2012_F'!$AI$28)</f>
        <v>63</v>
      </c>
      <c r="D24" s="285">
        <f>AVERAGE('[24]ALD_2010_H'!$AI$28,'[24]ALD_2011_H'!$AI$28,'[24]ALD_2012_H'!$AI$28)</f>
        <v>65.33333333333333</v>
      </c>
      <c r="E24" s="285">
        <f>AVERAGE('[24]ALD_2010_ENS'!$AI$28,'[24]ALD_2011_ENS'!$AI$28,'[24]ALD_2012_ENS'!$AI$28)</f>
        <v>128.33333333333334</v>
      </c>
      <c r="F24" s="285">
        <f>AVERAGE('[24]ALD_2010_F'!$D$31,'[24]ALD_2011_F'!$D$31,'[24]ALD_2012_F'!$D$31)</f>
        <v>22.666666666666668</v>
      </c>
      <c r="G24" s="285">
        <f>AVERAGE('[24]ALD_2010_H'!$D$31,'[24]ALD_2011_H'!$D$31,'[24]ALD_2012_H'!$D$31)</f>
        <v>22</v>
      </c>
      <c r="H24" s="285">
        <f>AVERAGE('[24]ALD_2010_ENS'!$D$31,'[24]ALD_2011_ENS'!$D$31,'[24]ALD_2012_ENS'!$D$31)</f>
        <v>44.666666666666664</v>
      </c>
      <c r="I24" s="285">
        <f>AVERAGE('[24]ALD_2010_F'!$K28,'[24]ALD_2011_F'!$K28,'[24]ALD_2012_F'!$K28)</f>
        <v>17.666666666666668</v>
      </c>
      <c r="J24" s="285">
        <f>AVERAGE('[24]ALD_2010_H'!$K28,'[24]ALD_2011_H'!$K28,'[24]ALD_2012_H'!$K28)</f>
        <v>21.666666666666668</v>
      </c>
      <c r="K24" s="285">
        <f>AVERAGE('[24]ALD_2010_ENS'!$K28,'[24]ALD_2011_ENS'!$K28,'[24]ALD_2012_ENS'!$K28)</f>
        <v>39.333333333333336</v>
      </c>
      <c r="L24" s="285">
        <f>AVERAGE('[24]ALD_2010_F'!$AG28,'[24]ALD_2011_F'!$AG28,'[24]ALD_2012_F'!$AG28)</f>
        <v>7.666666666666667</v>
      </c>
      <c r="M24" s="285">
        <f>AVERAGE('[24]ALD_2010_H'!$AG28,'[24]ALD_2011_H'!$AG28,'[24]ALD_2012_H'!$AG28)</f>
        <v>7</v>
      </c>
      <c r="N24" s="285">
        <f>AVERAGE('[24]ALD_2010_ENS'!$AG28,'[24]ALD_2011_ENS'!$AG28,'[24]ALD_2012_ENS'!$AG28)</f>
        <v>14.666666666666666</v>
      </c>
      <c r="O24" s="285">
        <v>1.3333333333333333</v>
      </c>
      <c r="P24" s="285">
        <v>2.6666666666666665</v>
      </c>
      <c r="Q24" s="285">
        <v>4</v>
      </c>
      <c r="R24" s="285">
        <v>14</v>
      </c>
      <c r="S24" s="285">
        <v>8.333333333333334</v>
      </c>
      <c r="T24" s="285">
        <v>22.333333333333332</v>
      </c>
      <c r="U24" s="285">
        <v>32</v>
      </c>
      <c r="V24" s="285">
        <v>45.333333333333336</v>
      </c>
      <c r="W24" s="285">
        <v>77.33333333333333</v>
      </c>
      <c r="X24" s="285">
        <v>15.666666666666666</v>
      </c>
      <c r="Y24" s="285">
        <v>9</v>
      </c>
      <c r="Z24" s="285">
        <v>24.666666666666668</v>
      </c>
      <c r="AA24" s="285">
        <v>2205.565038857087</v>
      </c>
      <c r="AB24" s="285">
        <v>2644.740173617108</v>
      </c>
      <c r="AC24" s="285">
        <v>2201.8715871067525</v>
      </c>
      <c r="AD24" s="285">
        <v>258.1661616085376</v>
      </c>
      <c r="AE24" s="285">
        <v>338.76198454768837</v>
      </c>
      <c r="AF24" s="285">
        <v>274.1237282337233</v>
      </c>
      <c r="AG24" s="285">
        <v>859.0245003588382</v>
      </c>
      <c r="AH24" s="285">
        <v>931.0421897570644</v>
      </c>
      <c r="AI24" s="285">
        <v>908.2893589669388</v>
      </c>
      <c r="AJ24" s="285">
        <v>587.9776188340494</v>
      </c>
      <c r="AK24" s="285">
        <v>787.3258356283485</v>
      </c>
      <c r="AL24" s="285">
        <v>685.0140125457586</v>
      </c>
    </row>
    <row r="25" spans="1:38" ht="16.5" customHeight="1" thickBot="1">
      <c r="A25" s="112" t="s">
        <v>60</v>
      </c>
      <c r="B25" s="23" t="s">
        <v>31</v>
      </c>
      <c r="C25" s="285">
        <f>AVERAGE('[25]ALD_2010_F'!$AI$28,'[25]ALD_2011_F'!$AI$28,'[25]ALD_2012_F'!$AI$28)</f>
        <v>57.333333333333336</v>
      </c>
      <c r="D25" s="285">
        <f>AVERAGE('[25]ALD_2010_H'!$AI$28,'[25]ALD_2011_H'!$AI$28,'[25]ALD_2012_H'!$AI$28)</f>
        <v>52.666666666666664</v>
      </c>
      <c r="E25" s="285">
        <f>AVERAGE('[25]ALD_2010_ENS'!$AI$28,'[25]ALD_2011_ENS'!$AI$28,'[25]ALD_2012_ENS'!$AI$28)</f>
        <v>110</v>
      </c>
      <c r="F25" s="285">
        <f>AVERAGE('[25]ALD_2010_F'!$D$31,'[25]ALD_2011_F'!$D$31,'[25]ALD_2012_F'!$D$31)</f>
        <v>18</v>
      </c>
      <c r="G25" s="285">
        <f>AVERAGE('[25]ALD_2010_H'!$D$31,'[25]ALD_2011_H'!$D$31,'[25]ALD_2012_H'!$D$31)</f>
        <v>21.333333333333332</v>
      </c>
      <c r="H25" s="285">
        <f>AVERAGE('[25]ALD_2010_ENS'!$D$31,'[25]ALD_2011_ENS'!$D$31,'[25]ALD_2012_ENS'!$D$31)</f>
        <v>39.333333333333336</v>
      </c>
      <c r="I25" s="285">
        <f>AVERAGE('[25]ALD_2010_F'!$K28,'[25]ALD_2011_F'!$K28,'[25]ALD_2012_F'!$K28)</f>
        <v>16.666666666666668</v>
      </c>
      <c r="J25" s="285">
        <f>AVERAGE('[25]ALD_2010_H'!$K28,'[25]ALD_2011_H'!$K28,'[25]ALD_2012_H'!$K28)</f>
        <v>11</v>
      </c>
      <c r="K25" s="285">
        <f>AVERAGE('[25]ALD_2010_ENS'!$K28,'[25]ALD_2011_ENS'!$K28,'[25]ALD_2012_ENS'!$K28)</f>
        <v>27.666666666666668</v>
      </c>
      <c r="L25" s="285">
        <f>AVERAGE('[25]ALD_2010_F'!$AG28,'[25]ALD_2011_F'!$AG28,'[25]ALD_2012_F'!$AG28)</f>
        <v>6.666666666666667</v>
      </c>
      <c r="M25" s="285">
        <f>AVERAGE('[25]ALD_2010_H'!$AG28,'[25]ALD_2011_H'!$AG28,'[25]ALD_2012_H'!$AG28)</f>
        <v>10.666666666666666</v>
      </c>
      <c r="N25" s="285">
        <f>AVERAGE('[25]ALD_2010_ENS'!$AG28,'[25]ALD_2011_ENS'!$AG28,'[25]ALD_2012_ENS'!$AG28)</f>
        <v>17.333333333333332</v>
      </c>
      <c r="O25" s="285">
        <v>2.6666666666666665</v>
      </c>
      <c r="P25" s="285">
        <v>2.6666666666666665</v>
      </c>
      <c r="Q25" s="285">
        <v>5.333333333333333</v>
      </c>
      <c r="R25" s="285">
        <v>6.333333333333333</v>
      </c>
      <c r="S25" s="285">
        <v>7.333333333333333</v>
      </c>
      <c r="T25" s="285">
        <v>13.666666666666666</v>
      </c>
      <c r="U25" s="285">
        <v>38</v>
      </c>
      <c r="V25" s="285">
        <v>31.333333333333332</v>
      </c>
      <c r="W25" s="285">
        <v>69.33333333333333</v>
      </c>
      <c r="X25" s="285">
        <v>10.333333333333334</v>
      </c>
      <c r="Y25" s="285">
        <v>11.333333333333334</v>
      </c>
      <c r="Z25" s="285">
        <v>21.666666666666668</v>
      </c>
      <c r="AA25" s="285">
        <v>2302.8904595922077</v>
      </c>
      <c r="AB25" s="285">
        <v>2523.974196998725</v>
      </c>
      <c r="AC25" s="285">
        <v>2707.426328446944</v>
      </c>
      <c r="AD25" s="285">
        <v>256.47717208705643</v>
      </c>
      <c r="AE25" s="285">
        <v>548.5552617741898</v>
      </c>
      <c r="AF25" s="285">
        <v>284.46812071427314</v>
      </c>
      <c r="AG25" s="285">
        <v>729.238964187712</v>
      </c>
      <c r="AH25" s="285">
        <v>1113.8878690448373</v>
      </c>
      <c r="AI25" s="285">
        <v>882.5447651864583</v>
      </c>
      <c r="AJ25" s="285">
        <v>670.3524554181429</v>
      </c>
      <c r="AK25" s="285">
        <v>470.36866933427075</v>
      </c>
      <c r="AL25" s="285">
        <v>567.0145161625819</v>
      </c>
    </row>
    <row r="26" spans="1:38" ht="16.5" customHeight="1">
      <c r="A26" s="169" t="s">
        <v>195</v>
      </c>
      <c r="B26" s="93" t="s">
        <v>192</v>
      </c>
      <c r="C26" s="286">
        <f>AVERAGE('[26]ALD_2010_F'!$AI$28,'[26]ALD_2011_F'!$AI$28,'[26]ALD_2012_F'!$AI$28)</f>
        <v>2499</v>
      </c>
      <c r="D26" s="286">
        <f>AVERAGE('[26]ALD_2010_H'!$AI$28,'[26]ALD_2011_H'!$AI$28,'[26]ALD_2012_H'!$AI$28)</f>
        <v>2621.3333333333335</v>
      </c>
      <c r="E26" s="286">
        <f>AVERAGE('[26]ALD_2010_ENS'!$AI$28,'[26]ALD_2011_ENS'!$AI$28,'[26]ALD_2012_ENS'!$AI$28)</f>
        <v>5120.333333333333</v>
      </c>
      <c r="F26" s="286">
        <f>AVERAGE('[26]ALD_2010_F'!$D$31,'[26]ALD_2011_F'!$D$31,'[26]ALD_2012_F'!$D$31)</f>
        <v>679.6666666666666</v>
      </c>
      <c r="G26" s="286">
        <f>AVERAGE('[26]ALD_2010_H'!$D$31,'[26]ALD_2011_H'!$D$31,'[26]ALD_2012_H'!$D$31)</f>
        <v>846</v>
      </c>
      <c r="H26" s="286">
        <f>AVERAGE('[26]ALD_2010_ENS'!$D$31,'[26]ALD_2011_ENS'!$D$31,'[26]ALD_2012_ENS'!$D$31)</f>
        <v>1525.6666666666667</v>
      </c>
      <c r="I26" s="286">
        <f>AVERAGE('[26]ALD_2010_F'!$K28,'[26]ALD_2011_F'!$K28,'[26]ALD_2012_F'!$K28)</f>
        <v>775.3333333333334</v>
      </c>
      <c r="J26" s="286">
        <f>AVERAGE('[26]ALD_2010_H'!$K28,'[26]ALD_2011_H'!$K28,'[26]ALD_2012_H'!$K28)</f>
        <v>768.6666666666666</v>
      </c>
      <c r="K26" s="286">
        <f>AVERAGE('[26]ALD_2010_ENS'!$K28,'[26]ALD_2011_ENS'!$K28,'[26]ALD_2012_ENS'!$K28)</f>
        <v>1544</v>
      </c>
      <c r="L26" s="286">
        <f>AVERAGE('[26]ALD_2010_F'!$AG28,'[26]ALD_2011_F'!$AG28,'[26]ALD_2012_F'!$AG28)</f>
        <v>370</v>
      </c>
      <c r="M26" s="286">
        <f>AVERAGE('[26]ALD_2010_H'!$AG28,'[26]ALD_2011_H'!$AG28,'[26]ALD_2012_H'!$AG28)</f>
        <v>374.3333333333333</v>
      </c>
      <c r="N26" s="286">
        <f>AVERAGE('[26]ALD_2010_ENS'!$AG28,'[26]ALD_2011_ENS'!$AG28,'[26]ALD_2012_ENS'!$AG28)</f>
        <v>744.3333333333334</v>
      </c>
      <c r="O26" s="286">
        <v>89.66666666666667</v>
      </c>
      <c r="P26" s="286">
        <v>118.66666666666667</v>
      </c>
      <c r="Q26" s="286">
        <v>208.33333333333334</v>
      </c>
      <c r="R26" s="286">
        <v>472.6666666666667</v>
      </c>
      <c r="S26" s="286">
        <v>417.6666666666667</v>
      </c>
      <c r="T26" s="286">
        <v>890.3333333333334</v>
      </c>
      <c r="U26" s="286">
        <v>1429.3333333333333</v>
      </c>
      <c r="V26" s="286">
        <v>1728.3333333333333</v>
      </c>
      <c r="W26" s="286">
        <v>3157.6666666666665</v>
      </c>
      <c r="X26" s="286">
        <v>507.3333333333333</v>
      </c>
      <c r="Y26" s="286">
        <v>356.6666666666667</v>
      </c>
      <c r="Z26" s="286">
        <v>864</v>
      </c>
      <c r="AA26" s="286">
        <v>1949.6760320812236</v>
      </c>
      <c r="AB26" s="286">
        <v>2535.05273876088</v>
      </c>
      <c r="AC26" s="286">
        <v>2152.26825015307</v>
      </c>
      <c r="AD26" s="286">
        <v>285.12171939445176</v>
      </c>
      <c r="AE26" s="286">
        <v>405.0280974456663</v>
      </c>
      <c r="AF26" s="286">
        <v>303.258384799534</v>
      </c>
      <c r="AG26" s="286">
        <v>586.6517088080819</v>
      </c>
      <c r="AH26" s="286">
        <v>891.2913770286111</v>
      </c>
      <c r="AI26" s="286">
        <v>721.7384840440997</v>
      </c>
      <c r="AJ26" s="286">
        <v>571.6162576093823</v>
      </c>
      <c r="AK26" s="286">
        <v>665.8924981691532</v>
      </c>
      <c r="AL26" s="286">
        <v>612.4525319015755</v>
      </c>
    </row>
    <row r="27" spans="1:38" ht="16.5" customHeight="1">
      <c r="A27" s="112" t="s">
        <v>195</v>
      </c>
      <c r="B27" s="23" t="s">
        <v>193</v>
      </c>
      <c r="C27" s="285">
        <f>AVERAGE('[27]ALD_2010_F'!$AI$28,'[27]ALD_2011_F'!$AI$28,'[27]ALD_2012_F'!$AI$28)</f>
        <v>1677</v>
      </c>
      <c r="D27" s="285">
        <f>AVERAGE('[27]ALD_2010_H'!$AI$28,'[27]ALD_2011_H'!$AI$28,'[27]ALD_2012_H'!$AI$28)</f>
        <v>1777</v>
      </c>
      <c r="E27" s="285">
        <f>AVERAGE('[27]ALD_2010_ENS'!$AI$28,'[27]ALD_2011_ENS'!$AI$28,'[27]ALD_2012_ENS'!$AI$28)</f>
        <v>3454</v>
      </c>
      <c r="F27" s="285">
        <f>AVERAGE('[27]ALD_2010_F'!$D$31,'[27]ALD_2011_F'!$D$31,'[27]ALD_2012_F'!$D$31)</f>
        <v>528.3333333333334</v>
      </c>
      <c r="G27" s="285">
        <f>AVERAGE('[27]ALD_2010_H'!$D$31,'[27]ALD_2011_H'!$D$31,'[27]ALD_2012_H'!$D$31)</f>
        <v>622</v>
      </c>
      <c r="H27" s="285">
        <f>AVERAGE('[27]ALD_2010_ENS'!$D$31,'[27]ALD_2011_ENS'!$D$31,'[27]ALD_2012_ENS'!$D$31)</f>
        <v>1150.3333333333333</v>
      </c>
      <c r="I27" s="285">
        <f>AVERAGE('[27]ALD_2010_F'!$K28,'[27]ALD_2011_F'!$K28,'[27]ALD_2012_F'!$K28)</f>
        <v>509.3333333333333</v>
      </c>
      <c r="J27" s="285">
        <f>AVERAGE('[27]ALD_2010_H'!$K28,'[27]ALD_2011_H'!$K28,'[27]ALD_2012_H'!$K28)</f>
        <v>474.6666666666667</v>
      </c>
      <c r="K27" s="285">
        <f>AVERAGE('[27]ALD_2010_ENS'!$K28,'[27]ALD_2011_ENS'!$K28,'[27]ALD_2012_ENS'!$K28)</f>
        <v>984</v>
      </c>
      <c r="L27" s="285">
        <f>AVERAGE('[27]ALD_2010_F'!$AG28,'[27]ALD_2011_F'!$AG28,'[27]ALD_2012_F'!$AG28)</f>
        <v>230.33333333333334</v>
      </c>
      <c r="M27" s="285">
        <f>AVERAGE('[27]ALD_2010_H'!$AG28,'[27]ALD_2011_H'!$AG28,'[27]ALD_2012_H'!$AG28)</f>
        <v>228.33333333333334</v>
      </c>
      <c r="N27" s="285">
        <f>AVERAGE('[27]ALD_2010_ENS'!$AG28,'[27]ALD_2011_ENS'!$AG28,'[27]ALD_2012_ENS'!$AG28)</f>
        <v>458.6666666666667</v>
      </c>
      <c r="O27" s="285">
        <v>64</v>
      </c>
      <c r="P27" s="285">
        <v>91.33333333333333</v>
      </c>
      <c r="Q27" s="285">
        <v>155.33333333333334</v>
      </c>
      <c r="R27" s="285">
        <v>328.6666666666667</v>
      </c>
      <c r="S27" s="285">
        <v>285.3333333333333</v>
      </c>
      <c r="T27" s="285">
        <v>614</v>
      </c>
      <c r="U27" s="285">
        <v>960.3333333333334</v>
      </c>
      <c r="V27" s="285">
        <v>1148</v>
      </c>
      <c r="W27" s="285">
        <v>2108.3333333333335</v>
      </c>
      <c r="X27" s="285">
        <v>324</v>
      </c>
      <c r="Y27" s="285">
        <v>252.33333333333334</v>
      </c>
      <c r="Z27" s="285">
        <v>576.3333333333334</v>
      </c>
      <c r="AA27" s="285">
        <v>2046.3508575918045</v>
      </c>
      <c r="AB27" s="285">
        <v>2561.504914371872</v>
      </c>
      <c r="AC27" s="285">
        <v>2249.7044206254745</v>
      </c>
      <c r="AD27" s="285">
        <v>275.6855306870828</v>
      </c>
      <c r="AE27" s="285">
        <v>366.82498218853107</v>
      </c>
      <c r="AF27" s="285">
        <v>304.6970879661227</v>
      </c>
      <c r="AG27" s="285">
        <v>720.1194393271168</v>
      </c>
      <c r="AH27" s="285">
        <v>984.7309832060818</v>
      </c>
      <c r="AI27" s="285">
        <v>838.0379018172627</v>
      </c>
      <c r="AJ27" s="285">
        <v>571.5123237575265</v>
      </c>
      <c r="AK27" s="285">
        <v>598.1945422848133</v>
      </c>
      <c r="AL27" s="285">
        <v>581.2004288527933</v>
      </c>
    </row>
    <row r="28" spans="1:38" ht="16.5" customHeight="1" thickBot="1">
      <c r="A28" s="171" t="s">
        <v>195</v>
      </c>
      <c r="B28" s="172" t="s">
        <v>194</v>
      </c>
      <c r="C28" s="287">
        <f>AVERAGE('[28]ALD_2010_F'!$AI$28,'[28]ALD_2011_F'!$AI$28,'[28]ALD_2012_F'!$AI$28)</f>
        <v>2549</v>
      </c>
      <c r="D28" s="287">
        <f>AVERAGE('[28]ALD_2010_H'!$AI$28,'[28]ALD_2011_H'!$AI$28,'[28]ALD_2012_H'!$AI$28)</f>
        <v>2737.6666666666665</v>
      </c>
      <c r="E28" s="287">
        <f>AVERAGE('[28]ALD_2010_ENS'!$AI$28,'[28]ALD_2011_ENS'!$AI$28,'[28]ALD_2012_ENS'!$AI$28)</f>
        <v>5287</v>
      </c>
      <c r="F28" s="287">
        <f>AVERAGE('[28]ALD_2010_F'!$D$31,'[28]ALD_2011_F'!$D$31,'[28]ALD_2012_F'!$D$31)</f>
        <v>771.3333333333334</v>
      </c>
      <c r="G28" s="287">
        <f>AVERAGE('[28]ALD_2010_H'!$D$31,'[28]ALD_2011_H'!$D$31,'[28]ALD_2012_H'!$D$31)</f>
        <v>963.6666666666666</v>
      </c>
      <c r="H28" s="287">
        <f>AVERAGE('[28]ALD_2010_ENS'!$D$31,'[28]ALD_2011_ENS'!$D$31,'[28]ALD_2012_ENS'!$D$31)</f>
        <v>1735.3333333333333</v>
      </c>
      <c r="I28" s="287">
        <f>AVERAGE('[28]ALD_2010_F'!$K28,'[28]ALD_2011_F'!$K28,'[28]ALD_2012_F'!$K28)</f>
        <v>731</v>
      </c>
      <c r="J28" s="287">
        <f>AVERAGE('[28]ALD_2010_H'!$K28,'[28]ALD_2011_H'!$K28,'[28]ALD_2012_H'!$K28)</f>
        <v>721.6666666666666</v>
      </c>
      <c r="K28" s="287">
        <f>AVERAGE('[28]ALD_2010_ENS'!$K28,'[28]ALD_2011_ENS'!$K28,'[28]ALD_2012_ENS'!$K28)</f>
        <v>1452.6666666666667</v>
      </c>
      <c r="L28" s="287">
        <f>AVERAGE('[28]ALD_2010_F'!$AG28,'[28]ALD_2011_F'!$AG28,'[28]ALD_2012_F'!$AG28)</f>
        <v>352.3333333333333</v>
      </c>
      <c r="M28" s="287">
        <f>AVERAGE('[28]ALD_2010_H'!$AG28,'[28]ALD_2011_H'!$AG28,'[28]ALD_2012_H'!$AG28)</f>
        <v>375.3333333333333</v>
      </c>
      <c r="N28" s="287">
        <f>AVERAGE('[28]ALD_2010_ENS'!$AG28,'[28]ALD_2011_ENS'!$AG28,'[28]ALD_2012_ENS'!$AG28)</f>
        <v>727.6666666666666</v>
      </c>
      <c r="O28" s="287">
        <v>100.33333333333333</v>
      </c>
      <c r="P28" s="287">
        <v>157.66666666666666</v>
      </c>
      <c r="Q28" s="287">
        <v>258</v>
      </c>
      <c r="R28" s="287">
        <v>426.3333333333333</v>
      </c>
      <c r="S28" s="287">
        <v>400.3333333333333</v>
      </c>
      <c r="T28" s="287">
        <v>826.6666666666666</v>
      </c>
      <c r="U28" s="287">
        <v>1438.3333333333333</v>
      </c>
      <c r="V28" s="287">
        <v>1755</v>
      </c>
      <c r="W28" s="287">
        <v>3193.3333333333335</v>
      </c>
      <c r="X28" s="287">
        <v>584</v>
      </c>
      <c r="Y28" s="287">
        <v>424.6666666666667</v>
      </c>
      <c r="Z28" s="287">
        <v>1009</v>
      </c>
      <c r="AA28" s="287">
        <v>2093.7533814402195</v>
      </c>
      <c r="AB28" s="287">
        <v>2668.1108364967795</v>
      </c>
      <c r="AC28" s="287">
        <v>2357.6745226321905</v>
      </c>
      <c r="AD28" s="287">
        <v>282.5530384959563</v>
      </c>
      <c r="AE28" s="287">
        <v>400.0227231098603</v>
      </c>
      <c r="AF28" s="287">
        <v>307.7927069002024</v>
      </c>
      <c r="AG28" s="287">
        <v>697.3417920356346</v>
      </c>
      <c r="AH28" s="287">
        <v>1030.501769397776</v>
      </c>
      <c r="AI28" s="287">
        <v>849.5174242299325</v>
      </c>
      <c r="AJ28" s="287">
        <v>566.8689174063971</v>
      </c>
      <c r="AK28" s="287">
        <v>631.0201441003288</v>
      </c>
      <c r="AL28" s="287">
        <v>595.9344186648932</v>
      </c>
    </row>
    <row r="29" spans="1:38" ht="16.5" customHeight="1" thickBot="1">
      <c r="A29" s="113">
        <v>974</v>
      </c>
      <c r="B29" s="25" t="s">
        <v>39</v>
      </c>
      <c r="C29" s="288">
        <f aca="true" t="shared" si="0" ref="C29:N29">+SUM(C26:C28)</f>
        <v>6725</v>
      </c>
      <c r="D29" s="288">
        <f t="shared" si="0"/>
        <v>7136</v>
      </c>
      <c r="E29" s="288">
        <f t="shared" si="0"/>
        <v>13861.333333333332</v>
      </c>
      <c r="F29" s="288">
        <f t="shared" si="0"/>
        <v>1979.3333333333335</v>
      </c>
      <c r="G29" s="288">
        <f t="shared" si="0"/>
        <v>2431.6666666666665</v>
      </c>
      <c r="H29" s="288">
        <f t="shared" si="0"/>
        <v>4411.333333333333</v>
      </c>
      <c r="I29" s="288">
        <f t="shared" si="0"/>
        <v>2015.6666666666667</v>
      </c>
      <c r="J29" s="288">
        <f t="shared" si="0"/>
        <v>1965</v>
      </c>
      <c r="K29" s="288">
        <f t="shared" si="0"/>
        <v>3980.666666666667</v>
      </c>
      <c r="L29" s="288">
        <f t="shared" si="0"/>
        <v>952.6666666666667</v>
      </c>
      <c r="M29" s="288">
        <f t="shared" si="0"/>
        <v>978</v>
      </c>
      <c r="N29" s="288">
        <f t="shared" si="0"/>
        <v>1930.6666666666665</v>
      </c>
      <c r="O29" s="288">
        <v>254</v>
      </c>
      <c r="P29" s="288">
        <v>367.66666666666663</v>
      </c>
      <c r="Q29" s="288">
        <v>621.6666666666667</v>
      </c>
      <c r="R29" s="288">
        <v>1227.6666666666667</v>
      </c>
      <c r="S29" s="288">
        <v>1103.3333333333333</v>
      </c>
      <c r="T29" s="288">
        <v>2331</v>
      </c>
      <c r="U29" s="288">
        <v>3828</v>
      </c>
      <c r="V29" s="288">
        <v>4631.333333333333</v>
      </c>
      <c r="W29" s="288">
        <v>8459.333333333334</v>
      </c>
      <c r="X29" s="288">
        <v>1415.3333333333333</v>
      </c>
      <c r="Y29" s="288">
        <v>1033.6666666666667</v>
      </c>
      <c r="Z29" s="288">
        <v>2449.3333333333335</v>
      </c>
      <c r="AA29" s="288">
        <v>6089.780271113248</v>
      </c>
      <c r="AB29" s="288">
        <v>7764.668489629531</v>
      </c>
      <c r="AC29" s="288">
        <v>6759.647193410736</v>
      </c>
      <c r="AD29" s="288">
        <v>843.3602885774908</v>
      </c>
      <c r="AE29" s="288">
        <v>1171.8758027440576</v>
      </c>
      <c r="AF29" s="288">
        <v>915.748179665859</v>
      </c>
      <c r="AG29" s="288">
        <v>2004.1129401708333</v>
      </c>
      <c r="AH29" s="288">
        <v>2906.5241296324684</v>
      </c>
      <c r="AI29" s="288">
        <v>2409.2938100912947</v>
      </c>
      <c r="AJ29" s="288">
        <v>1709.9974987733058</v>
      </c>
      <c r="AK29" s="288">
        <v>1895.1071845542951</v>
      </c>
      <c r="AL29" s="288">
        <v>1789.587379419262</v>
      </c>
    </row>
    <row r="30" spans="1:38" ht="12.75">
      <c r="A30" s="100"/>
      <c r="B30" s="101"/>
      <c r="C30" s="120"/>
      <c r="D30" s="120"/>
      <c r="E30" s="120"/>
      <c r="F30" s="102"/>
      <c r="G30" s="102"/>
      <c r="H30" s="102"/>
      <c r="I30" s="102"/>
      <c r="J30" s="102"/>
      <c r="K30" s="102"/>
      <c r="L30" s="102"/>
      <c r="M30" s="102"/>
      <c r="N30" s="102"/>
      <c r="O30" s="120"/>
      <c r="P30" s="120"/>
      <c r="Q30" s="120"/>
      <c r="R30" s="102"/>
      <c r="S30" s="102"/>
      <c r="T30" s="102"/>
      <c r="U30" s="102"/>
      <c r="V30" s="102"/>
      <c r="W30" s="102"/>
      <c r="X30" s="102"/>
      <c r="Y30" s="102"/>
      <c r="Z30" s="102"/>
      <c r="AA30" s="102"/>
      <c r="AB30" s="102"/>
      <c r="AC30" s="102"/>
      <c r="AD30" s="102"/>
      <c r="AE30" s="102"/>
      <c r="AF30" s="102"/>
      <c r="AG30" s="102"/>
      <c r="AH30" s="102"/>
      <c r="AI30" s="102"/>
      <c r="AJ30" s="102"/>
      <c r="AK30" s="102"/>
      <c r="AL30" s="102"/>
    </row>
    <row r="31" spans="1:38" ht="12.75">
      <c r="A31" s="59" t="s">
        <v>697</v>
      </c>
      <c r="O31" s="289"/>
      <c r="P31" s="289"/>
      <c r="Q31" s="289"/>
      <c r="X31" s="289"/>
      <c r="Y31" s="289"/>
      <c r="Z31" s="289"/>
      <c r="AA31" s="102"/>
      <c r="AB31" s="102"/>
      <c r="AC31" s="102"/>
      <c r="AD31" s="102"/>
      <c r="AE31" s="102"/>
      <c r="AF31" s="102"/>
      <c r="AG31" s="102"/>
      <c r="AH31" s="102"/>
      <c r="AI31" s="102"/>
      <c r="AJ31" s="102"/>
      <c r="AK31" s="102"/>
      <c r="AL31" s="102"/>
    </row>
    <row r="32" spans="1:26" ht="12.75">
      <c r="A32" s="212" t="s">
        <v>243</v>
      </c>
      <c r="Q32" s="289"/>
      <c r="R32" s="289">
        <f>SUM(W29+Z29)</f>
        <v>10908.666666666668</v>
      </c>
      <c r="Z32" s="289"/>
    </row>
    <row r="33" spans="1:26" ht="12.75">
      <c r="A33" s="212"/>
      <c r="Q33" s="289"/>
      <c r="R33" s="289"/>
      <c r="Z33" s="289"/>
    </row>
    <row r="34" spans="1:4" ht="12.75">
      <c r="A34" s="282" t="s">
        <v>694</v>
      </c>
      <c r="D34" s="290" t="s">
        <v>114</v>
      </c>
    </row>
    <row r="35" spans="1:4" ht="12.75">
      <c r="A35" s="282"/>
      <c r="D35" s="290"/>
    </row>
    <row r="36" spans="1:2" ht="12.75">
      <c r="A36" s="71" t="s">
        <v>43</v>
      </c>
      <c r="B36" s="71" t="s">
        <v>162</v>
      </c>
    </row>
    <row r="37" spans="2:16" ht="12.75">
      <c r="B37" s="3"/>
      <c r="I37" s="6"/>
      <c r="J37" s="6"/>
      <c r="K37" s="6"/>
      <c r="L37" s="6"/>
      <c r="M37" s="6"/>
      <c r="N37" s="6"/>
      <c r="O37" s="6"/>
      <c r="P37" s="6"/>
    </row>
    <row r="38" spans="1:16" ht="15">
      <c r="A38" s="96" t="s">
        <v>69</v>
      </c>
      <c r="C38" s="280"/>
      <c r="D38" s="280"/>
      <c r="E38" s="280"/>
      <c r="F38" s="280"/>
      <c r="G38" s="291"/>
      <c r="H38" s="291"/>
      <c r="I38" s="291"/>
      <c r="J38" s="291"/>
      <c r="K38" s="291"/>
      <c r="L38" s="291"/>
      <c r="M38" s="291"/>
      <c r="N38" s="291"/>
      <c r="O38" s="291"/>
      <c r="P38" s="6"/>
    </row>
    <row r="39" spans="1:16" ht="12.75">
      <c r="A39" s="309" t="s">
        <v>163</v>
      </c>
      <c r="B39" s="309"/>
      <c r="C39" s="309"/>
      <c r="D39" s="309"/>
      <c r="E39" s="309"/>
      <c r="F39" s="309"/>
      <c r="G39" s="309"/>
      <c r="H39" s="309"/>
      <c r="I39" s="309"/>
      <c r="J39" s="309"/>
      <c r="K39" s="309"/>
      <c r="L39" s="309"/>
      <c r="M39" s="309"/>
      <c r="N39" s="309"/>
      <c r="O39" s="309"/>
      <c r="P39" s="6"/>
    </row>
    <row r="40" spans="1:17" ht="27" customHeight="1">
      <c r="A40" s="309" t="s">
        <v>214</v>
      </c>
      <c r="B40" s="309"/>
      <c r="C40" s="309"/>
      <c r="D40" s="309"/>
      <c r="E40" s="309"/>
      <c r="F40" s="309"/>
      <c r="G40" s="309"/>
      <c r="H40" s="309"/>
      <c r="I40" s="309"/>
      <c r="J40" s="309"/>
      <c r="K40" s="309"/>
      <c r="L40" s="309"/>
      <c r="M40" s="309"/>
      <c r="N40" s="309"/>
      <c r="O40" s="309"/>
      <c r="P40" s="310"/>
      <c r="Q40" s="294"/>
    </row>
  </sheetData>
  <sheetProtection/>
  <mergeCells count="2">
    <mergeCell ref="A39:O39"/>
    <mergeCell ref="A40:Q40"/>
  </mergeCells>
  <hyperlinks>
    <hyperlink ref="B1" location="'INDIC Admissions en ALD'!B1" tooltip="Libellé de la commune" display="COMMUNE"/>
    <hyperlink ref="A1" location="'INDIC Admissions en ALD'!A1" tooltip="Code INSEE de la commune" display="CODE_INSEE"/>
    <hyperlink ref="D1" location="'INDIC Admissions en ALD'!D1" tooltip="Nombre moyen d'admissions en ALD chez les hommes sur la période 2010-2012" display="ALDH_1012"/>
    <hyperlink ref="E1" location="'INDIC Admissions en ALD'!E1" tooltip="Nombre moyen d'admissions en ALD sur la période 2010-2012" display="ALD_1012"/>
    <hyperlink ref="F1" location="'INDIC Admissions en ALD'!F1" tooltip="Nombre moyen d'admissions en ALD pour maladies cardiovasculaires chez les femmes sur la période 2008-2010" display="ALDCARDIOF_0810"/>
    <hyperlink ref="G1" location="'INDIC Admissions en ALD'!G1" tooltip="Nombre moyen d'admissions en ALD pour maladies cardiovasculaires chez les hommes sur la période 2008-2010" display="ALDCARDIOH_0810"/>
    <hyperlink ref="H1" location="'INDIC Admissions en ALD'!H1" tooltip="Nombre moyen d'admissions en ALD pour maladies cardiovasculaires  sur la période 2008-2010" display="ALDCARDIO_0810"/>
    <hyperlink ref="Z1" location="'INDIC Admissions en ALD'!Z1" tooltip="Nombre moyen d'admissions en ALD chez les 75 ans et plus sur la période 2008-2010" display="ALD75P_0810"/>
    <hyperlink ref="Y1" location="'INDIC Admissions en ALD'!Y1" tooltip="Nombre moyen d'admissions en ALD chez les hommes de 75 ans et plus sur la période 2008-2010" display="ALDH75P_0810"/>
    <hyperlink ref="X1" location="'INDIC Admissions en ALD'!X1" tooltip="Nombre moyen d'admissions en ALD chez les femmes de 75 ans et plus sur la période 2008-2010" display="ALDF75P_0810"/>
    <hyperlink ref="W1" location="'INDIC Admissions en ALD'!W1" tooltip="Nombre moyen d'admissions en ALD chez les moins de 45-74 ans sur la période 2008-2010" display="ALD4574_0810"/>
    <hyperlink ref="V1" location="'INDIC Admissions en ALD'!V1" tooltip="Nombre moyen d'admissions en ALD chez les hommes de 45-74 ans sur la période 2008-2010" display="ALDH4574_0810"/>
    <hyperlink ref="U1" location="'INDIC Admissions en ALD'!U1" tooltip="Nombre moyen d'admissions en ALD chez les femmes de 45-74 ans sur la période 2008-2010" display="ALDF4574_0810"/>
    <hyperlink ref="T1" location="'INDIC Admissions en ALD'!T1" tooltip="Nombre moyen d'admissions en ALD chez les 15-44 ans sur la période 2008-2010" display="ALD1544_0810"/>
    <hyperlink ref="S1" location="'INDIC Admissions en ALD'!S1" tooltip="Nombre moyen d'admissions en ALD chez les hommes de 15-44 ans sur la période 2008-2010" display="ALDH1544_0810"/>
    <hyperlink ref="R1" location="'INDIC Admissions en ALD'!R1" tooltip="Nombre moyen d'admissions en ALD chez les femmes de 15-44 ans sur la période 2008-2010" display="ALDF1544_0810"/>
    <hyperlink ref="Q1" location="'INDIC Admissions en ALD'!Q1" tooltip="Nombre moyen d'admissions en ALD chez les moins de 15 ans sur la période 2008-2010" display="ALD014_0810"/>
    <hyperlink ref="P1" location="'INDIC Admissions en ALD'!P1" tooltip="Nombre moyen d'admissions en ALD chez les hommes de moins de 15 ans sur la période 2008-2010" display="ALDH014_0810"/>
    <hyperlink ref="O1" location="'INDIC Admissions en ALD'!O1" tooltip="Nombre moyen d'admissions en ALD chez les femmes de moins de 15 ans sur la période 2008-2010" display="ALDF014_0810"/>
    <hyperlink ref="I1" location="'INDIC Admissions en ALD'!I1" tooltip="Nombre moyen d'admissions en ALD pour diabète chez les femmes sur la période 2008-2010" display="ALDDIABF_0810"/>
    <hyperlink ref="J1" location="'INDIC Admissions en ALD'!J1" tooltip="Nombre moyen d'admissions en ALD pour diabète chez les hommes sur la période 2008-2010" display="ALDDIABH_0810"/>
    <hyperlink ref="K1" location="'INDIC Admissions en ALD'!K1" tooltip="Nombre moyen d'admissions en ALD pour diabète sur la période 2008-2010" display="ALDDIAB_0810"/>
    <hyperlink ref="L1" location="'INDIC Admissions en ALD'!L1" tooltip="Nombre moyen d'admissions en ALD pour tumeur chez les femmes sur la période 2008-2010" display="ALDTUMEURF_0810"/>
    <hyperlink ref="M1" location="'INDIC Admissions en ALD'!M1" tooltip="Nombre moyen d'admissions en ALD pour tumeur chez les hommes sur la période 2008-2010" display="ALDTUMEURH_0810"/>
    <hyperlink ref="N1" location="'INDIC Admissions en ALD'!N1" tooltip="Nombre moyen d'admissions en ALD pour tumeur sur la période 2008-2010" display="ALDTUMEUR_0810"/>
    <hyperlink ref="AA1" location="'INDIC Admissions en ALD'!AA1" tooltip="Taux standardisé moyen annuel d'admissions en ALD chez les femmes sur la période 2008-2010 (pour 100 000 habitants)" display="TCALD_F0810"/>
    <hyperlink ref="AB1" location="'INDIC Admissions en ALD'!AB1" tooltip="Taux standardisé moyen annuel d'admissions en ALD chez les hommes sur la période 2008-2010 (pour 100 000 habitants) " display="TCALD_H0810"/>
    <hyperlink ref="AC1" location="'INDIC Admissions en ALD'!AC1" tooltip="Taux standardisé moyen annuel d'admissions en ALD sur la période 2008-2010 (pour 100 000 habitants) " display="TCALD_0810"/>
    <hyperlink ref="AD1" location="'INDIC Admissions en ALD'!AD1" tooltip="Taux standardisé moyen annuel d'admissions en ALD pour tumeur chez les femmes sur la période 2008-2010 (pour 100 000 habitants) " display="TCALDTUM_F0810"/>
    <hyperlink ref="AE1" location="'INDIC Admissions en ALD'!AE1" tooltip="Taux standardisé moyen annuel d'admissions en ALD pour tumeur chez les hommes sur la période 2008-2010 (pour 100 000 habitants) " display="TCALDTUM_H0810"/>
    <hyperlink ref="AF1" location="'INDIC Admissions en ALD'!AF1" tooltip="Taux standardisé moyen annuel d'admissions en ALD pour tumeur sur la période 2008-2010 (pour 100 000 habitants) " display="TCALDTUM_0810"/>
    <hyperlink ref="AJ1" location="'INDIC Admissions en ALD'!AJ1" tooltip="Taux standardisé moyen annuel d'admissions en ALD pour diabète chez les femmes sur la période 2008-2010 (pour 100 000 habitants)" display="TCALDDIAB_F0810"/>
    <hyperlink ref="AK1" location="'INDIC Admissions en ALD'!AK1" tooltip="Taux standardisé moyen annuel d'admissions en ALD pour diabète chez les hommes sur la période 2008-2010 (pour 100 000 habitants)" display="TCALDDIAB_H0810"/>
    <hyperlink ref="AL1" location="'INDIC Admissions en ALD'!AL1" tooltip="Taux standardisé moyen annuel d'admissions en ALD pour diabète sur la période 2008-2010 (pour 100 000 habitants)" display="TCALDDIAB_0810"/>
    <hyperlink ref="A36" location="Sommaire!A1" display="vers SOMMAIRE"/>
    <hyperlink ref="AI1" location="'INDIC Admissions en ALD'!AI1" tooltip="Taux standardisé moyen annuel d'admissions en ALD pour maladies cardiovasculaires sur la période 2008-2010 (pour 100 000 habitants) " display="TCALDCARDIO_0810"/>
    <hyperlink ref="AH1" location="'INDIC Admissions en ALD'!AH1" tooltip="Taux standardisé moyen annuel d'admissions en ALD pour maladies cardiovasculaires chez les hommes sur la période 2008-2010 (pour 100 000 habitants) " display="TCALDCARDIO_H0810"/>
    <hyperlink ref="AG1" location="'INDIC Admissions en ALD'!AG1" tooltip="Taux standardisé moyen annuel d'admissions en ALD pour maladies cardiovasculaires chez les femmes sur la période 2008-2010 (pour 100 000 habitants) " display="TCALDCARDIO_F0810"/>
    <hyperlink ref="B36" location="Définitions!B121" display="DEFINITIONS"/>
    <hyperlink ref="C1" location="'INDIC Admissions en ALD'!C1" tooltip="Nombre moyen d'admissions en ALD chez les femmes sur la période 2010-2012" display="ALDF_1012"/>
    <hyperlink ref="D34" location="'DOC Santé'!A1" display="DOC Santé"/>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46" r:id="rId2"/>
  <headerFooter>
    <oddHeader>&amp;C&amp;A</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50"/>
  <sheetViews>
    <sheetView zoomScalePageLayoutView="0" workbookViewId="0" topLeftCell="A16">
      <selection activeCell="B25" sqref="B25:L25"/>
    </sheetView>
  </sheetViews>
  <sheetFormatPr defaultColWidth="11.421875" defaultRowHeight="15"/>
  <cols>
    <col min="1" max="1" width="4.421875" style="0" customWidth="1"/>
    <col min="2" max="2" width="24.421875" style="0" customWidth="1"/>
    <col min="12" max="12" width="16.00390625" style="0" customWidth="1"/>
    <col min="13" max="13" width="10.28125" style="0" customWidth="1"/>
  </cols>
  <sheetData>
    <row r="1" spans="1:14" ht="25.5" customHeight="1">
      <c r="A1" s="300" t="s">
        <v>295</v>
      </c>
      <c r="B1" s="294"/>
      <c r="C1" s="294"/>
      <c r="D1" s="294"/>
      <c r="E1" s="294"/>
      <c r="F1" s="294"/>
      <c r="G1" s="294"/>
      <c r="H1" s="294"/>
      <c r="I1" s="294"/>
      <c r="J1" s="294"/>
      <c r="K1" s="294"/>
      <c r="L1" s="294"/>
      <c r="M1" s="294"/>
      <c r="N1" s="294"/>
    </row>
    <row r="2" spans="1:14" ht="25.5" customHeight="1">
      <c r="A2" s="294"/>
      <c r="B2" s="294"/>
      <c r="C2" s="294"/>
      <c r="D2" s="294"/>
      <c r="E2" s="294"/>
      <c r="F2" s="294"/>
      <c r="G2" s="294"/>
      <c r="H2" s="294"/>
      <c r="I2" s="294"/>
      <c r="J2" s="294"/>
      <c r="K2" s="294"/>
      <c r="L2" s="294"/>
      <c r="M2" s="294"/>
      <c r="N2" s="294"/>
    </row>
    <row r="4" spans="3:12" ht="23.25">
      <c r="C4" s="299" t="s">
        <v>67</v>
      </c>
      <c r="D4" s="299"/>
      <c r="E4" s="299"/>
      <c r="F4" s="299"/>
      <c r="G4" s="299"/>
      <c r="H4" s="299"/>
      <c r="I4" s="299"/>
      <c r="J4" s="299"/>
      <c r="K4" s="299"/>
      <c r="L4" s="299"/>
    </row>
    <row r="5" spans="3:12" ht="15">
      <c r="C5" s="45"/>
      <c r="D5" s="45"/>
      <c r="E5" s="45"/>
      <c r="F5" s="45"/>
      <c r="G5" s="45"/>
      <c r="H5" s="45"/>
      <c r="I5" s="45"/>
      <c r="J5" s="45"/>
      <c r="K5" s="45"/>
      <c r="L5" s="45"/>
    </row>
    <row r="9" spans="2:18" ht="42.75" customHeight="1">
      <c r="B9" s="308" t="s">
        <v>198</v>
      </c>
      <c r="C9" s="308"/>
      <c r="D9" s="308"/>
      <c r="E9" s="308"/>
      <c r="F9" s="308"/>
      <c r="G9" s="308"/>
      <c r="H9" s="308"/>
      <c r="I9" s="308"/>
      <c r="J9" s="308"/>
      <c r="K9" s="308"/>
      <c r="L9" s="308"/>
      <c r="M9" s="7"/>
      <c r="N9" s="7"/>
      <c r="O9" s="7"/>
      <c r="P9" s="7"/>
      <c r="Q9" s="7"/>
      <c r="R9" s="7"/>
    </row>
    <row r="11" spans="2:18" ht="25.5" customHeight="1">
      <c r="B11" s="308" t="s">
        <v>186</v>
      </c>
      <c r="C11" s="308"/>
      <c r="D11" s="308"/>
      <c r="E11" s="308"/>
      <c r="F11" s="308"/>
      <c r="G11" s="308"/>
      <c r="H11" s="308"/>
      <c r="I11" s="308"/>
      <c r="J11" s="308"/>
      <c r="K11" s="308"/>
      <c r="L11" s="308"/>
      <c r="M11" s="7"/>
      <c r="N11" s="7"/>
      <c r="O11" s="7"/>
      <c r="P11" s="7"/>
      <c r="Q11" s="7"/>
      <c r="R11" s="7"/>
    </row>
    <row r="12" spans="2:18" ht="15">
      <c r="B12" s="68" t="s">
        <v>43</v>
      </c>
      <c r="C12" s="7"/>
      <c r="D12" s="7"/>
      <c r="E12" s="7"/>
      <c r="F12" s="7"/>
      <c r="G12" s="7"/>
      <c r="H12" s="7"/>
      <c r="I12" s="7"/>
      <c r="J12" s="7"/>
      <c r="K12" s="7"/>
      <c r="L12" s="7"/>
      <c r="M12" s="7"/>
      <c r="N12" s="7"/>
      <c r="O12" s="7"/>
      <c r="P12" s="7"/>
      <c r="Q12" s="7"/>
      <c r="R12" s="7"/>
    </row>
    <row r="13" spans="2:18" ht="15">
      <c r="B13" s="7"/>
      <c r="C13" s="7"/>
      <c r="D13" s="7"/>
      <c r="E13" s="7"/>
      <c r="F13" s="7"/>
      <c r="G13" s="7"/>
      <c r="H13" s="7"/>
      <c r="I13" s="7"/>
      <c r="J13" s="7"/>
      <c r="K13" s="7"/>
      <c r="L13" s="7"/>
      <c r="M13" s="7"/>
      <c r="N13" s="7"/>
      <c r="O13" s="7"/>
      <c r="P13" s="7"/>
      <c r="Q13" s="7"/>
      <c r="R13" s="7"/>
    </row>
    <row r="14" spans="2:18" ht="18">
      <c r="B14" s="46" t="s">
        <v>76</v>
      </c>
      <c r="C14" s="7"/>
      <c r="D14" s="7"/>
      <c r="E14" s="7"/>
      <c r="F14" s="7"/>
      <c r="G14" s="7"/>
      <c r="H14" s="7"/>
      <c r="I14" s="7"/>
      <c r="J14" s="7"/>
      <c r="K14" s="7"/>
      <c r="L14" s="7"/>
      <c r="M14" s="7"/>
      <c r="N14" s="7"/>
      <c r="O14" s="7"/>
      <c r="P14" s="7"/>
      <c r="Q14" s="7"/>
      <c r="R14" s="7"/>
    </row>
    <row r="15" spans="2:18" ht="15.75">
      <c r="B15" s="47"/>
      <c r="C15" s="7"/>
      <c r="D15" s="7"/>
      <c r="E15" s="7"/>
      <c r="F15" s="7"/>
      <c r="G15" s="7"/>
      <c r="H15" s="7"/>
      <c r="I15" s="7"/>
      <c r="J15" s="7"/>
      <c r="K15" s="7"/>
      <c r="L15" s="7"/>
      <c r="M15" s="7"/>
      <c r="N15" s="7"/>
      <c r="O15" s="7"/>
      <c r="P15" s="7"/>
      <c r="Q15" s="7"/>
      <c r="R15" s="7"/>
    </row>
    <row r="16" spans="2:18" ht="42" customHeight="1">
      <c r="B16" s="293" t="s">
        <v>628</v>
      </c>
      <c r="C16" s="293"/>
      <c r="D16" s="293"/>
      <c r="E16" s="293"/>
      <c r="F16" s="293"/>
      <c r="G16" s="293"/>
      <c r="H16" s="293"/>
      <c r="I16" s="293"/>
      <c r="J16" s="293"/>
      <c r="K16" s="293"/>
      <c r="L16" s="293"/>
      <c r="M16" s="7"/>
      <c r="N16" s="7"/>
      <c r="O16" s="7"/>
      <c r="P16" s="7"/>
      <c r="Q16" s="7"/>
      <c r="R16" s="7"/>
    </row>
    <row r="17" spans="2:18" ht="15">
      <c r="B17" s="7" t="s">
        <v>77</v>
      </c>
      <c r="C17" s="7"/>
      <c r="D17" s="7"/>
      <c r="E17" s="7"/>
      <c r="F17" s="7"/>
      <c r="G17" s="7"/>
      <c r="H17" s="7"/>
      <c r="I17" s="7"/>
      <c r="J17" s="7"/>
      <c r="K17" s="7"/>
      <c r="L17" s="7"/>
      <c r="M17" s="7"/>
      <c r="N17" s="7"/>
      <c r="O17" s="7"/>
      <c r="P17" s="7"/>
      <c r="Q17" s="7"/>
      <c r="R17" s="7"/>
    </row>
    <row r="18" spans="2:18" ht="15">
      <c r="B18" s="7"/>
      <c r="C18" s="7"/>
      <c r="D18" s="7"/>
      <c r="E18" s="7"/>
      <c r="F18" s="7"/>
      <c r="G18" s="7"/>
      <c r="H18" s="7"/>
      <c r="I18" s="7"/>
      <c r="J18" s="7"/>
      <c r="K18" s="7"/>
      <c r="L18" s="7"/>
      <c r="M18" s="7"/>
      <c r="N18" s="7"/>
      <c r="O18" s="7"/>
      <c r="P18" s="7"/>
      <c r="Q18" s="7"/>
      <c r="R18" s="7"/>
    </row>
    <row r="19" spans="2:18" ht="15">
      <c r="B19" s="301" t="s">
        <v>68</v>
      </c>
      <c r="C19" s="301"/>
      <c r="D19" s="301"/>
      <c r="E19" s="301"/>
      <c r="F19" s="301"/>
      <c r="G19" s="301"/>
      <c r="H19" s="301"/>
      <c r="I19" s="301"/>
      <c r="J19" s="301"/>
      <c r="K19" s="301"/>
      <c r="L19" s="301"/>
      <c r="M19" s="7"/>
      <c r="N19" s="7"/>
      <c r="O19" s="7"/>
      <c r="P19" s="7"/>
      <c r="Q19" s="7"/>
      <c r="R19" s="7"/>
    </row>
    <row r="20" spans="2:18" ht="15">
      <c r="B20" s="123"/>
      <c r="C20" s="123"/>
      <c r="D20" s="123"/>
      <c r="E20" s="123"/>
      <c r="F20" s="123"/>
      <c r="G20" s="123"/>
      <c r="H20" s="123"/>
      <c r="I20" s="123"/>
      <c r="J20" s="123"/>
      <c r="K20" s="123"/>
      <c r="L20" s="123"/>
      <c r="M20" s="7"/>
      <c r="N20" s="7"/>
      <c r="O20" s="7"/>
      <c r="P20" s="7"/>
      <c r="Q20" s="7"/>
      <c r="R20" s="7"/>
    </row>
    <row r="21" spans="2:18" ht="15">
      <c r="B21" s="304" t="s">
        <v>72</v>
      </c>
      <c r="C21" s="305"/>
      <c r="D21" s="305"/>
      <c r="E21" s="305"/>
      <c r="F21" s="305"/>
      <c r="G21" s="305"/>
      <c r="H21" s="305"/>
      <c r="I21" s="305"/>
      <c r="J21" s="305"/>
      <c r="K21" s="305"/>
      <c r="L21" s="305"/>
      <c r="M21" s="7"/>
      <c r="N21" s="7"/>
      <c r="O21" s="7"/>
      <c r="P21" s="7"/>
      <c r="Q21" s="7"/>
      <c r="R21" s="7"/>
    </row>
    <row r="22" spans="2:18" ht="90" customHeight="1">
      <c r="B22" s="301" t="s">
        <v>629</v>
      </c>
      <c r="C22" s="301"/>
      <c r="D22" s="301"/>
      <c r="E22" s="301"/>
      <c r="F22" s="301"/>
      <c r="G22" s="301"/>
      <c r="H22" s="301"/>
      <c r="I22" s="301"/>
      <c r="J22" s="301"/>
      <c r="K22" s="301"/>
      <c r="L22" s="301"/>
      <c r="M22" s="7"/>
      <c r="N22" s="7"/>
      <c r="O22" s="7"/>
      <c r="P22" s="7"/>
      <c r="Q22" s="7"/>
      <c r="R22" s="7"/>
    </row>
    <row r="23" spans="2:18" ht="16.5" customHeight="1">
      <c r="B23" s="123"/>
      <c r="C23" s="123"/>
      <c r="D23" s="123"/>
      <c r="E23" s="123"/>
      <c r="F23" s="123"/>
      <c r="G23" s="123"/>
      <c r="H23" s="123"/>
      <c r="I23" s="123"/>
      <c r="J23" s="123"/>
      <c r="K23" s="123"/>
      <c r="L23" s="123"/>
      <c r="M23" s="7"/>
      <c r="N23" s="7"/>
      <c r="O23" s="7"/>
      <c r="P23" s="7"/>
      <c r="Q23" s="7"/>
      <c r="R23" s="7"/>
    </row>
    <row r="24" spans="2:18" ht="15">
      <c r="B24" s="302" t="s">
        <v>79</v>
      </c>
      <c r="C24" s="302"/>
      <c r="D24" s="302"/>
      <c r="E24" s="302"/>
      <c r="F24" s="302"/>
      <c r="G24" s="302"/>
      <c r="H24" s="302"/>
      <c r="I24" s="302"/>
      <c r="J24" s="302"/>
      <c r="K24" s="302"/>
      <c r="L24" s="302"/>
      <c r="M24" s="7"/>
      <c r="N24" s="7"/>
      <c r="O24" s="7"/>
      <c r="P24" s="7"/>
      <c r="Q24" s="7"/>
      <c r="R24" s="7"/>
    </row>
    <row r="25" spans="2:18" ht="84" customHeight="1">
      <c r="B25" s="301" t="s">
        <v>630</v>
      </c>
      <c r="C25" s="301"/>
      <c r="D25" s="301"/>
      <c r="E25" s="301"/>
      <c r="F25" s="301"/>
      <c r="G25" s="301"/>
      <c r="H25" s="301"/>
      <c r="I25" s="301"/>
      <c r="J25" s="301"/>
      <c r="K25" s="301"/>
      <c r="L25" s="301"/>
      <c r="M25" s="7"/>
      <c r="N25" s="7"/>
      <c r="O25" s="7"/>
      <c r="P25" s="7"/>
      <c r="Q25" s="7"/>
      <c r="R25" s="7"/>
    </row>
    <row r="26" spans="2:18" ht="15">
      <c r="B26" s="48"/>
      <c r="C26" s="7"/>
      <c r="D26" s="7"/>
      <c r="E26" s="7"/>
      <c r="F26" s="7"/>
      <c r="G26" s="7"/>
      <c r="H26" s="7"/>
      <c r="I26" s="7"/>
      <c r="J26" s="7"/>
      <c r="K26" s="7"/>
      <c r="L26" s="7"/>
      <c r="M26" s="7"/>
      <c r="N26" s="7"/>
      <c r="O26" s="7"/>
      <c r="P26" s="7"/>
      <c r="Q26" s="7"/>
      <c r="R26" s="7"/>
    </row>
    <row r="27" spans="2:18" ht="15">
      <c r="B27" s="302" t="s">
        <v>210</v>
      </c>
      <c r="C27" s="303"/>
      <c r="D27" s="303"/>
      <c r="E27" s="303"/>
      <c r="F27" s="303"/>
      <c r="G27" s="303"/>
      <c r="H27" s="303"/>
      <c r="I27" s="303"/>
      <c r="J27" s="303"/>
      <c r="K27" s="303"/>
      <c r="L27" s="303"/>
      <c r="M27" s="7"/>
      <c r="N27" s="7"/>
      <c r="O27" s="7"/>
      <c r="P27" s="7"/>
      <c r="Q27" s="7"/>
      <c r="R27" s="7"/>
    </row>
    <row r="28" spans="2:18" ht="102.75" customHeight="1">
      <c r="B28" s="301" t="s">
        <v>619</v>
      </c>
      <c r="C28" s="301"/>
      <c r="D28" s="301"/>
      <c r="E28" s="301"/>
      <c r="F28" s="301"/>
      <c r="G28" s="301"/>
      <c r="H28" s="301"/>
      <c r="I28" s="301"/>
      <c r="J28" s="301"/>
      <c r="K28" s="301"/>
      <c r="L28" s="301"/>
      <c r="M28" s="7"/>
      <c r="N28" s="7"/>
      <c r="O28" s="7"/>
      <c r="P28" s="7"/>
      <c r="Q28" s="7"/>
      <c r="R28" s="7"/>
    </row>
    <row r="29" spans="2:18" ht="60.75" customHeight="1">
      <c r="B29" s="306" t="s">
        <v>631</v>
      </c>
      <c r="C29" s="306"/>
      <c r="D29" s="306"/>
      <c r="E29" s="306"/>
      <c r="F29" s="306"/>
      <c r="G29" s="306"/>
      <c r="H29" s="306"/>
      <c r="I29" s="306"/>
      <c r="J29" s="306"/>
      <c r="K29" s="306"/>
      <c r="L29" s="306"/>
      <c r="M29" s="7"/>
      <c r="N29" s="7"/>
      <c r="O29" s="7"/>
      <c r="P29" s="7"/>
      <c r="Q29" s="7"/>
      <c r="R29" s="7"/>
    </row>
    <row r="30" spans="2:18" ht="15">
      <c r="B30" s="48"/>
      <c r="C30" s="7"/>
      <c r="D30" s="7"/>
      <c r="E30" s="7"/>
      <c r="F30" s="7"/>
      <c r="G30" s="7"/>
      <c r="H30" s="7"/>
      <c r="I30" s="7"/>
      <c r="J30" s="7"/>
      <c r="K30" s="7"/>
      <c r="L30" s="7"/>
      <c r="M30" s="7"/>
      <c r="N30" s="7"/>
      <c r="O30" s="7"/>
      <c r="P30" s="7"/>
      <c r="Q30" s="7"/>
      <c r="R30" s="7"/>
    </row>
    <row r="31" spans="2:12" ht="15">
      <c r="B31" s="302" t="s">
        <v>80</v>
      </c>
      <c r="C31" s="303"/>
      <c r="D31" s="303"/>
      <c r="E31" s="303"/>
      <c r="F31" s="303"/>
      <c r="G31" s="303"/>
      <c r="H31" s="303"/>
      <c r="I31" s="303"/>
      <c r="J31" s="303"/>
      <c r="K31" s="303"/>
      <c r="L31" s="303"/>
    </row>
    <row r="32" spans="2:18" ht="24" customHeight="1">
      <c r="B32" s="301" t="s">
        <v>620</v>
      </c>
      <c r="C32" s="301"/>
      <c r="D32" s="301"/>
      <c r="E32" s="301"/>
      <c r="F32" s="301"/>
      <c r="G32" s="301"/>
      <c r="H32" s="301"/>
      <c r="I32" s="301"/>
      <c r="J32" s="301"/>
      <c r="K32" s="301"/>
      <c r="L32" s="301"/>
      <c r="M32" s="7"/>
      <c r="N32" s="7"/>
      <c r="O32" s="7"/>
      <c r="P32" s="7"/>
      <c r="Q32" s="7"/>
      <c r="R32" s="7"/>
    </row>
    <row r="34" spans="2:12" ht="15">
      <c r="B34" s="302" t="s">
        <v>78</v>
      </c>
      <c r="C34" s="303"/>
      <c r="D34" s="303"/>
      <c r="E34" s="303"/>
      <c r="F34" s="303"/>
      <c r="G34" s="303"/>
      <c r="H34" s="303"/>
      <c r="I34" s="303"/>
      <c r="J34" s="303"/>
      <c r="K34" s="303"/>
      <c r="L34" s="303"/>
    </row>
    <row r="35" spans="2:18" ht="30.75" customHeight="1">
      <c r="B35" s="307" t="s">
        <v>632</v>
      </c>
      <c r="C35" s="307"/>
      <c r="D35" s="307"/>
      <c r="E35" s="307"/>
      <c r="F35" s="307"/>
      <c r="G35" s="307"/>
      <c r="H35" s="307"/>
      <c r="I35" s="307"/>
      <c r="J35" s="307"/>
      <c r="K35" s="307"/>
      <c r="L35" s="307"/>
      <c r="M35" s="7"/>
      <c r="N35" s="7"/>
      <c r="O35" s="7"/>
      <c r="P35" s="7"/>
      <c r="Q35" s="7"/>
      <c r="R35" s="7"/>
    </row>
    <row r="36" ht="9.75" customHeight="1"/>
    <row r="37" spans="2:12" ht="15">
      <c r="B37" s="301" t="s">
        <v>173</v>
      </c>
      <c r="C37" s="301"/>
      <c r="D37" s="301"/>
      <c r="E37" s="301"/>
      <c r="F37" s="301"/>
      <c r="G37" s="301"/>
      <c r="H37" s="301"/>
      <c r="I37" s="301"/>
      <c r="J37" s="301"/>
      <c r="K37" s="301"/>
      <c r="L37" s="301"/>
    </row>
    <row r="38" ht="7.5" customHeight="1"/>
    <row r="39" spans="2:18" ht="18">
      <c r="B39" s="46" t="s">
        <v>75</v>
      </c>
      <c r="C39" s="7"/>
      <c r="D39" s="7"/>
      <c r="E39" s="7"/>
      <c r="F39" s="7"/>
      <c r="G39" s="7"/>
      <c r="H39" s="7"/>
      <c r="I39" s="7"/>
      <c r="J39" s="7"/>
      <c r="K39" s="7"/>
      <c r="L39" s="7"/>
      <c r="M39" s="7"/>
      <c r="N39" s="7"/>
      <c r="O39" s="7"/>
      <c r="P39" s="7"/>
      <c r="Q39" s="7"/>
      <c r="R39" s="7"/>
    </row>
    <row r="40" spans="2:18" ht="6.75" customHeight="1">
      <c r="B40" s="47"/>
      <c r="C40" s="7"/>
      <c r="D40" s="7"/>
      <c r="E40" s="7"/>
      <c r="F40" s="7"/>
      <c r="G40" s="7"/>
      <c r="H40" s="7"/>
      <c r="I40" s="7"/>
      <c r="J40" s="7"/>
      <c r="K40" s="7"/>
      <c r="L40" s="7"/>
      <c r="M40" s="7"/>
      <c r="N40" s="7"/>
      <c r="O40" s="7"/>
      <c r="P40" s="7"/>
      <c r="Q40" s="7"/>
      <c r="R40" s="7"/>
    </row>
    <row r="41" spans="2:12" ht="15">
      <c r="B41" s="301" t="s">
        <v>172</v>
      </c>
      <c r="C41" s="294"/>
      <c r="D41" s="294"/>
      <c r="E41" s="294"/>
      <c r="F41" s="294"/>
      <c r="G41" s="294"/>
      <c r="H41" s="294"/>
      <c r="I41" s="294"/>
      <c r="J41" s="294"/>
      <c r="K41" s="294"/>
      <c r="L41" s="294"/>
    </row>
    <row r="42" spans="2:12" ht="15">
      <c r="B42" s="301" t="s">
        <v>296</v>
      </c>
      <c r="C42" s="294"/>
      <c r="D42" s="294"/>
      <c r="E42" s="294"/>
      <c r="F42" s="294"/>
      <c r="G42" s="294"/>
      <c r="H42" s="294"/>
      <c r="I42" s="294"/>
      <c r="J42" s="294"/>
      <c r="K42" s="294"/>
      <c r="L42" s="294"/>
    </row>
    <row r="43" spans="2:12" ht="31.5" customHeight="1">
      <c r="B43" s="301" t="s">
        <v>209</v>
      </c>
      <c r="C43" s="301"/>
      <c r="D43" s="301"/>
      <c r="E43" s="301"/>
      <c r="F43" s="301"/>
      <c r="G43" s="301"/>
      <c r="H43" s="301"/>
      <c r="I43" s="301"/>
      <c r="J43" s="301"/>
      <c r="K43" s="301"/>
      <c r="L43" s="301"/>
    </row>
    <row r="44" spans="2:12" ht="46.5" customHeight="1">
      <c r="B44" s="301" t="s">
        <v>208</v>
      </c>
      <c r="C44" s="301"/>
      <c r="D44" s="301"/>
      <c r="E44" s="301"/>
      <c r="F44" s="301"/>
      <c r="G44" s="301"/>
      <c r="H44" s="301"/>
      <c r="I44" s="301"/>
      <c r="J44" s="301"/>
      <c r="K44" s="301"/>
      <c r="L44" s="301"/>
    </row>
    <row r="45" spans="2:12" ht="15">
      <c r="B45" s="301" t="s">
        <v>74</v>
      </c>
      <c r="C45" s="301"/>
      <c r="D45" s="301"/>
      <c r="E45" s="301"/>
      <c r="F45" s="301"/>
      <c r="G45" s="301"/>
      <c r="H45" s="301"/>
      <c r="I45" s="301"/>
      <c r="J45" s="301"/>
      <c r="K45" s="301"/>
      <c r="L45" s="301"/>
    </row>
    <row r="46" spans="2:12" ht="15" customHeight="1">
      <c r="B46" s="47"/>
      <c r="C46" s="47"/>
      <c r="D46" s="47"/>
      <c r="E46" s="47"/>
      <c r="F46" s="47"/>
      <c r="G46" s="47"/>
      <c r="H46" s="47"/>
      <c r="I46" s="47"/>
      <c r="J46" s="47"/>
      <c r="K46" s="47"/>
      <c r="L46" s="47"/>
    </row>
    <row r="47" spans="2:18" ht="18">
      <c r="B47" s="46" t="s">
        <v>69</v>
      </c>
      <c r="C47" s="7"/>
      <c r="D47" s="7"/>
      <c r="E47" s="7"/>
      <c r="F47" s="7"/>
      <c r="G47" s="7"/>
      <c r="H47" s="7"/>
      <c r="I47" s="7"/>
      <c r="J47" s="7"/>
      <c r="K47" s="7"/>
      <c r="L47" s="7"/>
      <c r="M47" s="7"/>
      <c r="N47" s="7"/>
      <c r="O47" s="7"/>
      <c r="P47" s="7"/>
      <c r="Q47" s="7"/>
      <c r="R47" s="7"/>
    </row>
    <row r="48" ht="8.25" customHeight="1"/>
    <row r="49" spans="2:12" ht="32.25" customHeight="1">
      <c r="B49" s="301" t="s">
        <v>70</v>
      </c>
      <c r="C49" s="301"/>
      <c r="D49" s="301"/>
      <c r="E49" s="301"/>
      <c r="F49" s="301"/>
      <c r="G49" s="301"/>
      <c r="H49" s="301"/>
      <c r="I49" s="301"/>
      <c r="J49" s="301"/>
      <c r="K49" s="301"/>
      <c r="L49" s="301"/>
    </row>
    <row r="50" spans="2:12" ht="30.75" customHeight="1">
      <c r="B50" s="301" t="s">
        <v>618</v>
      </c>
      <c r="C50" s="301"/>
      <c r="D50" s="301"/>
      <c r="E50" s="301"/>
      <c r="F50" s="301"/>
      <c r="G50" s="301"/>
      <c r="H50" s="301"/>
      <c r="I50" s="301"/>
      <c r="J50" s="301"/>
      <c r="K50" s="301"/>
      <c r="L50" s="301"/>
    </row>
    <row r="51" ht="7.5" customHeight="1"/>
  </sheetData>
  <sheetProtection/>
  <mergeCells count="25">
    <mergeCell ref="C4:L4"/>
    <mergeCell ref="B9:L9"/>
    <mergeCell ref="B11:L11"/>
    <mergeCell ref="B16:L16"/>
    <mergeCell ref="B19:L19"/>
    <mergeCell ref="A1:N2"/>
    <mergeCell ref="B49:L49"/>
    <mergeCell ref="B50:L50"/>
    <mergeCell ref="B45:L45"/>
    <mergeCell ref="B34:L34"/>
    <mergeCell ref="B35:L35"/>
    <mergeCell ref="B24:L24"/>
    <mergeCell ref="B25:L25"/>
    <mergeCell ref="B27:L27"/>
    <mergeCell ref="B28:L28"/>
    <mergeCell ref="B41:L41"/>
    <mergeCell ref="B43:L43"/>
    <mergeCell ref="B37:L37"/>
    <mergeCell ref="B31:L31"/>
    <mergeCell ref="B32:L32"/>
    <mergeCell ref="B44:L44"/>
    <mergeCell ref="B21:L21"/>
    <mergeCell ref="B22:L22"/>
    <mergeCell ref="B42:L42"/>
    <mergeCell ref="B29:L29"/>
  </mergeCells>
  <hyperlinks>
    <hyperlink ref="B12" location="Sommaire!A1" display="vers SOMMAIRE"/>
  </hyperlinks>
  <printOptions/>
  <pageMargins left="0.11811023622047245" right="0.11811023622047245" top="0.5511811023622047" bottom="0.5511811023622047" header="0.31496062992125984" footer="0.31496062992125984"/>
  <pageSetup fitToHeight="2" fitToWidth="1" horizontalDpi="600" verticalDpi="600" orientation="landscape" paperSize="9" scale="85" r:id="rId2"/>
  <rowBreaks count="1" manualBreakCount="1">
    <brk id="2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B146"/>
  <sheetViews>
    <sheetView zoomScalePageLayoutView="0" workbookViewId="0" topLeftCell="B31">
      <selection activeCell="B48" sqref="B48"/>
    </sheetView>
  </sheetViews>
  <sheetFormatPr defaultColWidth="173.421875" defaultRowHeight="15"/>
  <cols>
    <col min="1" max="1" width="3.7109375" style="73" customWidth="1"/>
    <col min="2" max="2" width="203.57421875" style="85" customWidth="1"/>
    <col min="3" max="16384" width="173.421875" style="73" customWidth="1"/>
  </cols>
  <sheetData>
    <row r="1" ht="25.5" customHeight="1">
      <c r="B1" s="92" t="s">
        <v>248</v>
      </c>
    </row>
    <row r="2" ht="25.5" customHeight="1">
      <c r="B2" s="136"/>
    </row>
    <row r="3" ht="15">
      <c r="B3" s="136"/>
    </row>
    <row r="4" ht="23.25">
      <c r="B4" s="124" t="s">
        <v>162</v>
      </c>
    </row>
    <row r="5" ht="15">
      <c r="B5" s="136"/>
    </row>
    <row r="6" ht="15">
      <c r="B6" s="136"/>
    </row>
    <row r="7" ht="26.25" customHeight="1">
      <c r="B7" s="82" t="s">
        <v>200</v>
      </c>
    </row>
    <row r="9" ht="15">
      <c r="B9" s="68" t="s">
        <v>43</v>
      </c>
    </row>
    <row r="10" ht="15">
      <c r="B10" s="68"/>
    </row>
    <row r="11" ht="62.25" customHeight="1">
      <c r="B11" s="206" t="s">
        <v>199</v>
      </c>
    </row>
    <row r="12" ht="15">
      <c r="B12" s="82"/>
    </row>
    <row r="13" ht="18">
      <c r="B13" s="81" t="s">
        <v>152</v>
      </c>
    </row>
    <row r="14" ht="18">
      <c r="B14" s="81"/>
    </row>
    <row r="15" ht="15">
      <c r="B15" s="82" t="s">
        <v>613</v>
      </c>
    </row>
    <row r="17" ht="15">
      <c r="B17" s="82" t="s">
        <v>614</v>
      </c>
    </row>
    <row r="20" ht="18">
      <c r="B20" s="81" t="s">
        <v>151</v>
      </c>
    </row>
    <row r="22" ht="15">
      <c r="B22" s="82" t="s">
        <v>130</v>
      </c>
    </row>
    <row r="24" ht="15">
      <c r="B24" s="83" t="s">
        <v>177</v>
      </c>
    </row>
    <row r="25" ht="15">
      <c r="B25" s="84"/>
    </row>
    <row r="26" ht="26.25">
      <c r="B26" s="83" t="s">
        <v>178</v>
      </c>
    </row>
    <row r="27" s="86" customFormat="1" ht="15">
      <c r="B27" s="85"/>
    </row>
    <row r="28" ht="15">
      <c r="B28" s="82" t="s">
        <v>156</v>
      </c>
    </row>
    <row r="29" ht="15.75" customHeight="1">
      <c r="B29" s="89" t="s">
        <v>157</v>
      </c>
    </row>
    <row r="31" ht="15">
      <c r="B31" s="82" t="s">
        <v>129</v>
      </c>
    </row>
    <row r="33" ht="15">
      <c r="B33" s="82" t="s">
        <v>641</v>
      </c>
    </row>
    <row r="34" ht="18">
      <c r="B34" s="81"/>
    </row>
    <row r="35" ht="15">
      <c r="B35" s="82" t="s">
        <v>124</v>
      </c>
    </row>
    <row r="37" ht="15">
      <c r="B37" s="82" t="s">
        <v>126</v>
      </c>
    </row>
    <row r="39" ht="15">
      <c r="B39" s="82" t="s">
        <v>127</v>
      </c>
    </row>
    <row r="41" ht="15">
      <c r="B41" s="82" t="s">
        <v>128</v>
      </c>
    </row>
    <row r="42" ht="15">
      <c r="B42" s="82"/>
    </row>
    <row r="43" ht="26.25">
      <c r="B43" s="82" t="s">
        <v>642</v>
      </c>
    </row>
    <row r="45" ht="26.25">
      <c r="B45" s="82" t="s">
        <v>643</v>
      </c>
    </row>
    <row r="46" ht="15">
      <c r="B46" s="82"/>
    </row>
    <row r="47" ht="39">
      <c r="B47" s="88" t="s">
        <v>644</v>
      </c>
    </row>
    <row r="49" ht="15">
      <c r="B49" s="82" t="s">
        <v>645</v>
      </c>
    </row>
    <row r="50" ht="15">
      <c r="B50" s="82"/>
    </row>
    <row r="51" ht="15">
      <c r="B51" s="82" t="s">
        <v>646</v>
      </c>
    </row>
    <row r="52" ht="15">
      <c r="B52" s="82"/>
    </row>
    <row r="53" ht="26.25">
      <c r="B53" s="82" t="s">
        <v>125</v>
      </c>
    </row>
    <row r="55" ht="15">
      <c r="B55" s="82" t="s">
        <v>647</v>
      </c>
    </row>
    <row r="56" ht="15">
      <c r="B56" s="82"/>
    </row>
    <row r="57" ht="15">
      <c r="B57" s="82" t="s">
        <v>648</v>
      </c>
    </row>
    <row r="58" ht="15">
      <c r="B58" s="82"/>
    </row>
    <row r="59" s="86" customFormat="1" ht="15">
      <c r="B59" s="82" t="s">
        <v>154</v>
      </c>
    </row>
    <row r="60" s="86" customFormat="1" ht="15">
      <c r="B60" s="87" t="s">
        <v>155</v>
      </c>
    </row>
    <row r="61" ht="15">
      <c r="B61" s="82"/>
    </row>
    <row r="62" ht="15">
      <c r="B62" s="82" t="s">
        <v>649</v>
      </c>
    </row>
    <row r="63" ht="15">
      <c r="B63" s="82"/>
    </row>
    <row r="64" ht="15">
      <c r="B64" s="82" t="s">
        <v>650</v>
      </c>
    </row>
    <row r="65" ht="15">
      <c r="B65" s="87" t="s">
        <v>137</v>
      </c>
    </row>
    <row r="66" ht="15">
      <c r="B66" s="87"/>
    </row>
    <row r="67" ht="18">
      <c r="B67" s="81" t="s">
        <v>148</v>
      </c>
    </row>
    <row r="68" ht="18">
      <c r="B68" s="81"/>
    </row>
    <row r="69" ht="15">
      <c r="B69" s="82" t="s">
        <v>651</v>
      </c>
    </row>
    <row r="70" ht="15">
      <c r="B70" s="87"/>
    </row>
    <row r="71" ht="15">
      <c r="B71" s="82" t="s">
        <v>158</v>
      </c>
    </row>
    <row r="72" ht="15">
      <c r="B72" s="87"/>
    </row>
    <row r="73" ht="15">
      <c r="B73" s="90" t="s">
        <v>179</v>
      </c>
    </row>
    <row r="74" ht="15">
      <c r="B74" s="87"/>
    </row>
    <row r="75" ht="15">
      <c r="B75" s="90" t="s">
        <v>180</v>
      </c>
    </row>
    <row r="76" ht="15">
      <c r="B76" s="87"/>
    </row>
    <row r="77" ht="15">
      <c r="B77" s="90" t="s">
        <v>181</v>
      </c>
    </row>
    <row r="78" ht="15">
      <c r="B78" s="87"/>
    </row>
    <row r="79" ht="15">
      <c r="B79" s="90" t="s">
        <v>182</v>
      </c>
    </row>
    <row r="80" ht="15">
      <c r="B80" s="87"/>
    </row>
    <row r="81" ht="15">
      <c r="B81" s="90" t="s">
        <v>183</v>
      </c>
    </row>
    <row r="84" s="218" customFormat="1" ht="18">
      <c r="B84" s="125" t="s">
        <v>147</v>
      </c>
    </row>
    <row r="85" ht="18">
      <c r="B85" s="81"/>
    </row>
    <row r="86" ht="39">
      <c r="B86" s="88" t="s">
        <v>652</v>
      </c>
    </row>
    <row r="87" ht="15">
      <c r="B87" s="87"/>
    </row>
    <row r="88" ht="15">
      <c r="B88" s="82" t="s">
        <v>138</v>
      </c>
    </row>
    <row r="89" ht="15">
      <c r="B89" s="87" t="s">
        <v>139</v>
      </c>
    </row>
    <row r="90" ht="15">
      <c r="B90" s="90" t="s">
        <v>140</v>
      </c>
    </row>
    <row r="91" ht="15">
      <c r="B91" s="90" t="s">
        <v>141</v>
      </c>
    </row>
    <row r="92" ht="15">
      <c r="B92" s="90" t="s">
        <v>142</v>
      </c>
    </row>
    <row r="93" ht="15">
      <c r="B93" s="90" t="s">
        <v>143</v>
      </c>
    </row>
    <row r="94" ht="15">
      <c r="B94" s="90" t="s">
        <v>144</v>
      </c>
    </row>
    <row r="95" ht="15">
      <c r="B95" s="90" t="s">
        <v>145</v>
      </c>
    </row>
    <row r="96" ht="15">
      <c r="B96" s="90" t="s">
        <v>146</v>
      </c>
    </row>
    <row r="99" ht="18">
      <c r="B99" s="125" t="s">
        <v>149</v>
      </c>
    </row>
    <row r="100" ht="15">
      <c r="B100" s="82"/>
    </row>
    <row r="101" ht="15">
      <c r="B101" s="82" t="s">
        <v>135</v>
      </c>
    </row>
    <row r="102" ht="26.25">
      <c r="B102" s="91" t="s">
        <v>159</v>
      </c>
    </row>
    <row r="103" ht="15">
      <c r="B103" s="91" t="s">
        <v>160</v>
      </c>
    </row>
    <row r="104" ht="15">
      <c r="B104" s="87"/>
    </row>
    <row r="105" ht="15">
      <c r="B105" s="82" t="s">
        <v>615</v>
      </c>
    </row>
    <row r="107" ht="26.25">
      <c r="B107" s="82" t="s">
        <v>136</v>
      </c>
    </row>
    <row r="109" ht="15">
      <c r="B109" s="82" t="s">
        <v>161</v>
      </c>
    </row>
    <row r="110" ht="15">
      <c r="B110" s="87"/>
    </row>
    <row r="111" ht="15">
      <c r="B111" s="82" t="s">
        <v>616</v>
      </c>
    </row>
    <row r="114" ht="18">
      <c r="B114" s="125" t="s">
        <v>150</v>
      </c>
    </row>
    <row r="115" ht="18">
      <c r="B115" s="81"/>
    </row>
    <row r="116" ht="26.25">
      <c r="B116" s="82" t="s">
        <v>131</v>
      </c>
    </row>
    <row r="117" ht="15">
      <c r="B117" s="87" t="s">
        <v>132</v>
      </c>
    </row>
    <row r="118" ht="26.25">
      <c r="B118" s="90" t="s">
        <v>201</v>
      </c>
    </row>
    <row r="119" ht="39">
      <c r="B119" s="90" t="s">
        <v>617</v>
      </c>
    </row>
    <row r="121" ht="15">
      <c r="B121" s="82" t="s">
        <v>633</v>
      </c>
    </row>
    <row r="123" s="261" customFormat="1" ht="15">
      <c r="B123" s="260" t="s">
        <v>634</v>
      </c>
    </row>
    <row r="125" ht="15">
      <c r="B125" s="82" t="s">
        <v>635</v>
      </c>
    </row>
    <row r="127" ht="15">
      <c r="B127" s="82" t="s">
        <v>636</v>
      </c>
    </row>
    <row r="128" ht="15">
      <c r="B128" s="82"/>
    </row>
    <row r="129" ht="15">
      <c r="B129" s="82" t="s">
        <v>637</v>
      </c>
    </row>
    <row r="130" ht="15">
      <c r="B130" s="82"/>
    </row>
    <row r="131" ht="15">
      <c r="B131" s="82" t="s">
        <v>638</v>
      </c>
    </row>
    <row r="132" ht="15">
      <c r="B132" s="82"/>
    </row>
    <row r="133" ht="15">
      <c r="B133" s="82" t="s">
        <v>639</v>
      </c>
    </row>
    <row r="134" ht="15">
      <c r="B134" s="82"/>
    </row>
    <row r="135" ht="15">
      <c r="B135" s="82" t="s">
        <v>640</v>
      </c>
    </row>
    <row r="136" ht="15">
      <c r="B136" s="82"/>
    </row>
    <row r="137" ht="15">
      <c r="B137" s="219" t="s">
        <v>213</v>
      </c>
    </row>
    <row r="139" ht="15">
      <c r="B139" s="82" t="s">
        <v>153</v>
      </c>
    </row>
    <row r="141" ht="15">
      <c r="B141" s="82" t="s">
        <v>133</v>
      </c>
    </row>
    <row r="143" ht="33.75" customHeight="1">
      <c r="B143" s="82" t="s">
        <v>168</v>
      </c>
    </row>
    <row r="145" ht="27.75">
      <c r="B145" s="82" t="s">
        <v>134</v>
      </c>
    </row>
    <row r="146" ht="15">
      <c r="B146" s="82"/>
    </row>
  </sheetData>
  <sheetProtection password="807C" sheet="1"/>
  <hyperlinks>
    <hyperlink ref="B9" location="Sommaire!A1" display="vers SOMMAIRE"/>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57" r:id="rId2"/>
  <drawing r:id="rId1"/>
</worksheet>
</file>

<file path=xl/worksheets/sheet5.xml><?xml version="1.0" encoding="utf-8"?>
<worksheet xmlns="http://schemas.openxmlformats.org/spreadsheetml/2006/main" xmlns:r="http://schemas.openxmlformats.org/officeDocument/2006/relationships">
  <sheetPr>
    <tabColor theme="7"/>
    <pageSetUpPr fitToPage="1"/>
  </sheetPr>
  <dimension ref="A1:E26"/>
  <sheetViews>
    <sheetView zoomScalePageLayoutView="0" workbookViewId="0" topLeftCell="A1">
      <pane xSplit="2" ySplit="1" topLeftCell="C2" activePane="bottomRight" state="frozen"/>
      <selection pane="topLeft" activeCell="A1" sqref="A1:IV16384"/>
      <selection pane="topRight" activeCell="A1" sqref="A1:IV16384"/>
      <selection pane="bottomLeft" activeCell="A1" sqref="A1:IV16384"/>
      <selection pane="bottomRight" activeCell="C7" sqref="C7"/>
    </sheetView>
  </sheetViews>
  <sheetFormatPr defaultColWidth="12.7109375" defaultRowHeight="30" customHeight="1"/>
  <cols>
    <col min="1" max="1" width="15.421875" style="6" customWidth="1"/>
    <col min="2" max="2" width="15.140625" style="6" customWidth="1"/>
    <col min="3" max="3" width="40.8515625" style="6" bestFit="1" customWidth="1"/>
    <col min="4" max="4" width="15.8515625" style="6" bestFit="1" customWidth="1"/>
    <col min="5" max="5" width="42.421875" style="6" customWidth="1"/>
    <col min="6" max="16384" width="12.7109375" style="6" customWidth="1"/>
  </cols>
  <sheetData>
    <row r="1" spans="1:5" s="115" customFormat="1" ht="30" customHeight="1" thickBot="1">
      <c r="A1" s="103" t="s">
        <v>33</v>
      </c>
      <c r="B1" s="103" t="s">
        <v>34</v>
      </c>
      <c r="C1" s="103" t="s">
        <v>40</v>
      </c>
      <c r="D1" s="103" t="s">
        <v>41</v>
      </c>
      <c r="E1" s="103" t="s">
        <v>35</v>
      </c>
    </row>
    <row r="2" spans="1:5" ht="30" customHeight="1" thickBot="1">
      <c r="A2" s="126" t="s">
        <v>32</v>
      </c>
      <c r="B2" s="140" t="s">
        <v>251</v>
      </c>
      <c r="C2" s="126" t="s">
        <v>273</v>
      </c>
      <c r="D2" s="126">
        <v>2011</v>
      </c>
      <c r="E2" s="126" t="s">
        <v>272</v>
      </c>
    </row>
    <row r="3" spans="1:5" ht="30" customHeight="1" thickBot="1">
      <c r="A3" s="126" t="s">
        <v>32</v>
      </c>
      <c r="B3" s="140" t="s">
        <v>252</v>
      </c>
      <c r="C3" s="126" t="s">
        <v>274</v>
      </c>
      <c r="D3" s="126">
        <v>2011</v>
      </c>
      <c r="E3" s="126" t="s">
        <v>272</v>
      </c>
    </row>
    <row r="4" spans="1:5" ht="30" customHeight="1" thickBot="1">
      <c r="A4" s="126" t="s">
        <v>32</v>
      </c>
      <c r="B4" s="140" t="s">
        <v>253</v>
      </c>
      <c r="C4" s="126" t="s">
        <v>275</v>
      </c>
      <c r="D4" s="126">
        <v>2011</v>
      </c>
      <c r="E4" s="126" t="s">
        <v>272</v>
      </c>
    </row>
    <row r="5" spans="1:5" ht="30" customHeight="1" thickBot="1">
      <c r="A5" s="126" t="s">
        <v>32</v>
      </c>
      <c r="B5" s="140" t="s">
        <v>254</v>
      </c>
      <c r="C5" s="126" t="s">
        <v>276</v>
      </c>
      <c r="D5" s="126">
        <v>2011</v>
      </c>
      <c r="E5" s="126" t="s">
        <v>272</v>
      </c>
    </row>
    <row r="6" spans="1:5" ht="30" customHeight="1" thickBot="1">
      <c r="A6" s="126" t="s">
        <v>32</v>
      </c>
      <c r="B6" s="140" t="s">
        <v>255</v>
      </c>
      <c r="C6" s="126" t="s">
        <v>277</v>
      </c>
      <c r="D6" s="126">
        <v>2011</v>
      </c>
      <c r="E6" s="126" t="s">
        <v>272</v>
      </c>
    </row>
    <row r="7" spans="1:5" ht="30" customHeight="1" thickBot="1">
      <c r="A7" s="126" t="s">
        <v>32</v>
      </c>
      <c r="B7" s="140" t="s">
        <v>256</v>
      </c>
      <c r="C7" s="126" t="s">
        <v>278</v>
      </c>
      <c r="D7" s="126">
        <v>2011</v>
      </c>
      <c r="E7" s="126" t="s">
        <v>272</v>
      </c>
    </row>
    <row r="8" spans="1:5" ht="30" customHeight="1" thickBot="1">
      <c r="A8" s="126" t="s">
        <v>32</v>
      </c>
      <c r="B8" s="140" t="s">
        <v>257</v>
      </c>
      <c r="C8" s="126" t="s">
        <v>279</v>
      </c>
      <c r="D8" s="126">
        <v>2011</v>
      </c>
      <c r="E8" s="126" t="s">
        <v>272</v>
      </c>
    </row>
    <row r="9" spans="1:5" ht="30" customHeight="1" thickBot="1">
      <c r="A9" s="126" t="s">
        <v>32</v>
      </c>
      <c r="B9" s="140" t="s">
        <v>258</v>
      </c>
      <c r="C9" s="126" t="s">
        <v>280</v>
      </c>
      <c r="D9" s="126">
        <v>2011</v>
      </c>
      <c r="E9" s="126" t="s">
        <v>272</v>
      </c>
    </row>
    <row r="10" spans="1:5" ht="30" customHeight="1" thickBot="1">
      <c r="A10" s="126" t="s">
        <v>32</v>
      </c>
      <c r="B10" s="140" t="s">
        <v>259</v>
      </c>
      <c r="C10" s="126" t="s">
        <v>281</v>
      </c>
      <c r="D10" s="126">
        <v>2011</v>
      </c>
      <c r="E10" s="126" t="s">
        <v>272</v>
      </c>
    </row>
    <row r="11" spans="1:5" ht="30" customHeight="1" thickBot="1">
      <c r="A11" s="126" t="s">
        <v>32</v>
      </c>
      <c r="B11" s="140" t="s">
        <v>260</v>
      </c>
      <c r="C11" s="126" t="s">
        <v>282</v>
      </c>
      <c r="D11" s="126">
        <v>2011</v>
      </c>
      <c r="E11" s="126" t="s">
        <v>272</v>
      </c>
    </row>
    <row r="12" spans="1:5" ht="30" customHeight="1" thickBot="1">
      <c r="A12" s="126" t="s">
        <v>32</v>
      </c>
      <c r="B12" s="140" t="s">
        <v>261</v>
      </c>
      <c r="C12" s="126" t="s">
        <v>283</v>
      </c>
      <c r="D12" s="126">
        <v>2011</v>
      </c>
      <c r="E12" s="126" t="s">
        <v>272</v>
      </c>
    </row>
    <row r="13" spans="1:5" ht="30" customHeight="1" thickBot="1">
      <c r="A13" s="126" t="s">
        <v>32</v>
      </c>
      <c r="B13" s="140" t="s">
        <v>262</v>
      </c>
      <c r="C13" s="126" t="s">
        <v>284</v>
      </c>
      <c r="D13" s="126">
        <v>2011</v>
      </c>
      <c r="E13" s="126" t="s">
        <v>272</v>
      </c>
    </row>
    <row r="14" spans="1:5" ht="30" customHeight="1" thickBot="1">
      <c r="A14" s="126" t="s">
        <v>32</v>
      </c>
      <c r="B14" s="140" t="s">
        <v>263</v>
      </c>
      <c r="C14" s="126" t="s">
        <v>285</v>
      </c>
      <c r="D14" s="126">
        <v>2011</v>
      </c>
      <c r="E14" s="126" t="s">
        <v>272</v>
      </c>
    </row>
    <row r="15" spans="1:5" ht="30" customHeight="1" thickBot="1">
      <c r="A15" s="126" t="s">
        <v>32</v>
      </c>
      <c r="B15" s="140" t="s">
        <v>264</v>
      </c>
      <c r="C15" s="126" t="s">
        <v>286</v>
      </c>
      <c r="D15" s="126">
        <v>2011</v>
      </c>
      <c r="E15" s="126" t="s">
        <v>272</v>
      </c>
    </row>
    <row r="16" spans="1:5" ht="30" customHeight="1" thickBot="1">
      <c r="A16" s="126" t="s">
        <v>32</v>
      </c>
      <c r="B16" s="140" t="s">
        <v>265</v>
      </c>
      <c r="C16" s="126" t="s">
        <v>287</v>
      </c>
      <c r="D16" s="126">
        <v>2011</v>
      </c>
      <c r="E16" s="126" t="s">
        <v>272</v>
      </c>
    </row>
    <row r="17" spans="1:5" ht="30" customHeight="1" thickBot="1">
      <c r="A17" s="126" t="s">
        <v>32</v>
      </c>
      <c r="B17" s="140" t="s">
        <v>266</v>
      </c>
      <c r="C17" s="126" t="s">
        <v>288</v>
      </c>
      <c r="D17" s="126">
        <v>2011</v>
      </c>
      <c r="E17" s="126" t="s">
        <v>272</v>
      </c>
    </row>
    <row r="18" spans="1:5" ht="30" customHeight="1" thickBot="1">
      <c r="A18" s="126" t="s">
        <v>32</v>
      </c>
      <c r="B18" s="140" t="s">
        <v>267</v>
      </c>
      <c r="C18" s="126" t="s">
        <v>289</v>
      </c>
      <c r="D18" s="126">
        <v>2011</v>
      </c>
      <c r="E18" s="126" t="s">
        <v>272</v>
      </c>
    </row>
    <row r="19" spans="1:5" ht="30" customHeight="1" thickBot="1">
      <c r="A19" s="126" t="s">
        <v>32</v>
      </c>
      <c r="B19" s="140" t="s">
        <v>268</v>
      </c>
      <c r="C19" s="126" t="s">
        <v>290</v>
      </c>
      <c r="D19" s="126">
        <v>2011</v>
      </c>
      <c r="E19" s="126" t="s">
        <v>272</v>
      </c>
    </row>
    <row r="20" spans="1:5" ht="30" customHeight="1" thickBot="1">
      <c r="A20" s="126" t="s">
        <v>32</v>
      </c>
      <c r="B20" s="140" t="s">
        <v>269</v>
      </c>
      <c r="C20" s="126" t="s">
        <v>291</v>
      </c>
      <c r="D20" s="126">
        <v>2011</v>
      </c>
      <c r="E20" s="126" t="s">
        <v>272</v>
      </c>
    </row>
    <row r="21" spans="1:5" ht="30" customHeight="1" thickBot="1">
      <c r="A21" s="126" t="s">
        <v>32</v>
      </c>
      <c r="B21" s="140" t="s">
        <v>270</v>
      </c>
      <c r="C21" s="126" t="s">
        <v>292</v>
      </c>
      <c r="D21" s="126">
        <v>2011</v>
      </c>
      <c r="E21" s="126" t="s">
        <v>272</v>
      </c>
    </row>
    <row r="22" spans="1:5" ht="30" customHeight="1" thickBot="1">
      <c r="A22" s="126" t="s">
        <v>32</v>
      </c>
      <c r="B22" s="140" t="s">
        <v>271</v>
      </c>
      <c r="C22" s="126" t="s">
        <v>293</v>
      </c>
      <c r="D22" s="126">
        <v>2011</v>
      </c>
      <c r="E22" s="126" t="s">
        <v>272</v>
      </c>
    </row>
    <row r="23" spans="1:5" ht="30" customHeight="1" thickBot="1">
      <c r="A23" s="126" t="s">
        <v>32</v>
      </c>
      <c r="B23" s="140" t="s">
        <v>604</v>
      </c>
      <c r="C23" s="126" t="s">
        <v>653</v>
      </c>
      <c r="D23" s="126">
        <v>2013</v>
      </c>
      <c r="E23" s="126" t="s">
        <v>36</v>
      </c>
    </row>
    <row r="24" spans="1:5" ht="30" customHeight="1" thickBot="1">
      <c r="A24" s="126" t="s">
        <v>32</v>
      </c>
      <c r="B24" s="140" t="s">
        <v>605</v>
      </c>
      <c r="C24" s="126" t="s">
        <v>606</v>
      </c>
      <c r="D24" s="126">
        <v>2013</v>
      </c>
      <c r="E24" s="126" t="s">
        <v>36</v>
      </c>
    </row>
    <row r="26" spans="1:2" ht="30" customHeight="1">
      <c r="A26" s="71" t="s">
        <v>43</v>
      </c>
      <c r="B26" s="71" t="s">
        <v>162</v>
      </c>
    </row>
  </sheetData>
  <sheetProtection password="807C" sheet="1"/>
  <hyperlinks>
    <hyperlink ref="B23" location="'INDIC Cadrage'!X1" display="NAISD09"/>
    <hyperlink ref="B24" location="'INDIC Cadrage'!Y1" display="DECESD09"/>
    <hyperlink ref="B2" location="'INDIC Cadrage'!C1" display="P08_POP"/>
    <hyperlink ref="B3" location="'INDIC Cadrage'!D1" display="P08_POP0014"/>
    <hyperlink ref="B4" location="'INDIC Cadrage'!E1" display="P08_POP1529"/>
    <hyperlink ref="B5" location="'INDIC Cadrage'!F1" display="P08_POP3044"/>
    <hyperlink ref="B6" location="'INDIC Cadrage'!G1" display="P08_POP4559"/>
    <hyperlink ref="B7" location="'INDIC Cadrage'!H1" display="P08_POP6074"/>
    <hyperlink ref="B8" location="'INDIC Cadrage'!I1" display="P08_POP75P"/>
    <hyperlink ref="B9" location="'INDIC Cadrage'!J1" display="P08_POPH"/>
    <hyperlink ref="B10" location="'INDIC Cadrage'!K1" display="P08_H0014"/>
    <hyperlink ref="B11" location="'INDIC Cadrage'!L1" display="P08_H1529"/>
    <hyperlink ref="B12" location="'INDIC Cadrage'!M1" display="P08_H3044"/>
    <hyperlink ref="B13" location="'INDIC Cadrage'!N1" display="P08_H4559"/>
    <hyperlink ref="B14" location="'INDIC Cadrage'!O1" display="P08_H6074"/>
    <hyperlink ref="B15" location="'INDIC Cadrage'!P1" display="P08_H75P"/>
    <hyperlink ref="B16" location="'INDIC Cadrage'!Q1" display="P08_POPF"/>
    <hyperlink ref="B17" location="'INDIC Cadrage'!R1" display="P08_F0014"/>
    <hyperlink ref="B18" location="'INDIC Cadrage'!S1" display="P08_F1529"/>
    <hyperlink ref="B19" location="'INDIC Cadrage'!T1" display="P08_F3044"/>
    <hyperlink ref="B20" location="'INDIC Cadrage'!U1" display="P08_F4559"/>
    <hyperlink ref="B21" location="'INDIC Cadrage'!V1" display="P08_F6074"/>
    <hyperlink ref="B22" location="'INDIC Cadrage'!W1" display="P08_F75P"/>
    <hyperlink ref="A26" location="Sommaire!A1" display="vers SOMMAIRE"/>
    <hyperlink ref="B26" location="Définitions!B13"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headerFooter>
    <oddHeader>&amp;C&amp;A</oddHeader>
  </headerFooter>
</worksheet>
</file>

<file path=xl/worksheets/sheet6.xml><?xml version="1.0" encoding="utf-8"?>
<worksheet xmlns="http://schemas.openxmlformats.org/spreadsheetml/2006/main" xmlns:r="http://schemas.openxmlformats.org/officeDocument/2006/relationships">
  <sheetPr>
    <tabColor theme="7"/>
  </sheetPr>
  <dimension ref="A1:AF40"/>
  <sheetViews>
    <sheetView zoomScalePageLayoutView="0" workbookViewId="0" topLeftCell="A1">
      <pane xSplit="2" ySplit="1" topLeftCell="P9" activePane="bottomRight" state="frozen"/>
      <selection pane="topLeft" activeCell="A1" sqref="A1:IV16384"/>
      <selection pane="topRight" activeCell="A1" sqref="A1:IV16384"/>
      <selection pane="bottomLeft" activeCell="A1" sqref="A1:IV16384"/>
      <selection pane="bottomRight" activeCell="C2" sqref="C2:Y29"/>
    </sheetView>
  </sheetViews>
  <sheetFormatPr defaultColWidth="11.421875" defaultRowHeight="15" customHeight="1"/>
  <cols>
    <col min="1" max="1" width="12.8515625" style="3" bestFit="1" customWidth="1"/>
    <col min="2" max="2" width="20.7109375" style="3" customWidth="1"/>
    <col min="3" max="3" width="8.7109375" style="3" customWidth="1"/>
    <col min="4" max="4" width="12.7109375" style="3" customWidth="1"/>
    <col min="5" max="8" width="12.7109375" style="3" bestFit="1" customWidth="1"/>
    <col min="9" max="9" width="11.8515625" style="3" bestFit="1" customWidth="1"/>
    <col min="10" max="10" width="9.8515625" style="3" bestFit="1" customWidth="1"/>
    <col min="11" max="15" width="10.28125" style="3" bestFit="1" customWidth="1"/>
    <col min="16" max="16" width="9.421875" style="3" bestFit="1" customWidth="1"/>
    <col min="17" max="17" width="9.57421875" style="3" bestFit="1" customWidth="1"/>
    <col min="18" max="20" width="10.00390625" style="3" bestFit="1" customWidth="1"/>
    <col min="21" max="22" width="10.00390625" style="2" bestFit="1" customWidth="1"/>
    <col min="23" max="23" width="9.140625" style="2" bestFit="1" customWidth="1"/>
    <col min="24" max="24" width="9.7109375" style="3" customWidth="1"/>
    <col min="25" max="25" width="9.7109375" style="10" customWidth="1"/>
    <col min="26" max="16384" width="11.421875" style="3" customWidth="1"/>
  </cols>
  <sheetData>
    <row r="1" spans="1:25" s="7" customFormat="1" ht="16.5" customHeight="1" thickBot="1">
      <c r="A1" s="11" t="s">
        <v>38</v>
      </c>
      <c r="B1" s="11" t="s">
        <v>37</v>
      </c>
      <c r="C1" s="11" t="s">
        <v>251</v>
      </c>
      <c r="D1" s="11" t="s">
        <v>252</v>
      </c>
      <c r="E1" s="11" t="s">
        <v>253</v>
      </c>
      <c r="F1" s="11" t="s">
        <v>254</v>
      </c>
      <c r="G1" s="11" t="s">
        <v>255</v>
      </c>
      <c r="H1" s="11" t="s">
        <v>256</v>
      </c>
      <c r="I1" s="11" t="s">
        <v>257</v>
      </c>
      <c r="J1" s="11" t="s">
        <v>258</v>
      </c>
      <c r="K1" s="11" t="s">
        <v>259</v>
      </c>
      <c r="L1" s="11" t="s">
        <v>260</v>
      </c>
      <c r="M1" s="11" t="s">
        <v>261</v>
      </c>
      <c r="N1" s="11" t="s">
        <v>262</v>
      </c>
      <c r="O1" s="11" t="s">
        <v>263</v>
      </c>
      <c r="P1" s="11" t="s">
        <v>264</v>
      </c>
      <c r="Q1" s="11" t="s">
        <v>265</v>
      </c>
      <c r="R1" s="11" t="s">
        <v>266</v>
      </c>
      <c r="S1" s="11" t="s">
        <v>267</v>
      </c>
      <c r="T1" s="11" t="s">
        <v>268</v>
      </c>
      <c r="U1" s="11" t="s">
        <v>269</v>
      </c>
      <c r="V1" s="11" t="s">
        <v>270</v>
      </c>
      <c r="W1" s="11" t="s">
        <v>271</v>
      </c>
      <c r="X1" s="11" t="s">
        <v>604</v>
      </c>
      <c r="Y1" s="11" t="s">
        <v>605</v>
      </c>
    </row>
    <row r="2" spans="1:26" ht="16.5" customHeight="1">
      <c r="A2" s="13" t="s">
        <v>0</v>
      </c>
      <c r="B2" s="12" t="s">
        <v>1</v>
      </c>
      <c r="C2" s="12">
        <v>10705</v>
      </c>
      <c r="D2" s="12">
        <v>2556.919973254634</v>
      </c>
      <c r="E2" s="12">
        <v>2019.2749987360394</v>
      </c>
      <c r="F2" s="12">
        <v>2581.228115656492</v>
      </c>
      <c r="G2" s="12">
        <v>2052.0502473103015</v>
      </c>
      <c r="H2" s="12">
        <v>1064.1726286536937</v>
      </c>
      <c r="I2" s="12">
        <v>431.3540363888393</v>
      </c>
      <c r="J2" s="12">
        <v>5213.480962898529</v>
      </c>
      <c r="K2" s="14">
        <v>1284.7033804117755</v>
      </c>
      <c r="L2" s="12">
        <v>1009.6244869855211</v>
      </c>
      <c r="M2" s="12">
        <v>1216.363408166201</v>
      </c>
      <c r="N2" s="12">
        <v>1007.8334163732369</v>
      </c>
      <c r="O2" s="12">
        <v>541.8848922100352</v>
      </c>
      <c r="P2" s="12">
        <v>153.07137875175965</v>
      </c>
      <c r="Q2" s="12">
        <v>5491.519037101471</v>
      </c>
      <c r="R2" s="12">
        <v>1272.216592842859</v>
      </c>
      <c r="S2" s="12">
        <v>1009.650511750518</v>
      </c>
      <c r="T2" s="12">
        <v>1364.864707490291</v>
      </c>
      <c r="U2" s="12">
        <v>1044.2168309370647</v>
      </c>
      <c r="V2" s="12">
        <v>522.2877364436586</v>
      </c>
      <c r="W2" s="12">
        <v>278.2826576370796</v>
      </c>
      <c r="X2" s="12">
        <v>178</v>
      </c>
      <c r="Y2" s="12">
        <v>39</v>
      </c>
      <c r="Z2" s="223"/>
    </row>
    <row r="3" spans="1:26" ht="16.5" customHeight="1">
      <c r="A3" s="15" t="s">
        <v>2</v>
      </c>
      <c r="B3" s="14" t="s">
        <v>3</v>
      </c>
      <c r="C3" s="14">
        <v>11837.999999999995</v>
      </c>
      <c r="D3" s="14">
        <v>3008.5998652554376</v>
      </c>
      <c r="E3" s="14">
        <v>2672.765944537525</v>
      </c>
      <c r="F3" s="14">
        <v>2538.3581128662445</v>
      </c>
      <c r="G3" s="14">
        <v>2282.2528570759755</v>
      </c>
      <c r="H3" s="14">
        <v>949.6575969550888</v>
      </c>
      <c r="I3" s="14">
        <v>386.36562330972555</v>
      </c>
      <c r="J3" s="14">
        <v>5716.538015723129</v>
      </c>
      <c r="K3" s="14">
        <v>1553.2675855531825</v>
      </c>
      <c r="L3" s="14">
        <v>1322.8476528588876</v>
      </c>
      <c r="M3" s="14">
        <v>1126.8529541673</v>
      </c>
      <c r="N3" s="14">
        <v>1124.1386049711973</v>
      </c>
      <c r="O3" s="14">
        <v>432.1721789218421</v>
      </c>
      <c r="P3" s="14">
        <v>157.25903925072066</v>
      </c>
      <c r="Q3" s="14">
        <v>6121.461984276867</v>
      </c>
      <c r="R3" s="14">
        <v>1455.3322797022552</v>
      </c>
      <c r="S3" s="14">
        <v>1349.9182916786372</v>
      </c>
      <c r="T3" s="14">
        <v>1411.5051586989443</v>
      </c>
      <c r="U3" s="14">
        <v>1158.114252104778</v>
      </c>
      <c r="V3" s="14">
        <v>517.4854180332468</v>
      </c>
      <c r="W3" s="14">
        <v>229.106584059005</v>
      </c>
      <c r="X3" s="14">
        <v>224</v>
      </c>
      <c r="Y3" s="14">
        <v>59</v>
      </c>
      <c r="Z3" s="223"/>
    </row>
    <row r="4" spans="1:26" ht="16.5" customHeight="1">
      <c r="A4" s="15" t="s">
        <v>4</v>
      </c>
      <c r="B4" s="14" t="s">
        <v>5</v>
      </c>
      <c r="C4" s="14">
        <v>6284.9999999999945</v>
      </c>
      <c r="D4" s="14">
        <v>1492.431334027126</v>
      </c>
      <c r="E4" s="14">
        <v>1178.3559295291147</v>
      </c>
      <c r="F4" s="14">
        <v>1418.3177086508938</v>
      </c>
      <c r="G4" s="14">
        <v>1181.8640135206133</v>
      </c>
      <c r="H4" s="14">
        <v>698.3460598757938</v>
      </c>
      <c r="I4" s="14">
        <v>315.6849543964547</v>
      </c>
      <c r="J4" s="14">
        <v>3059.6882050518466</v>
      </c>
      <c r="K4" s="14">
        <v>780.3706579490771</v>
      </c>
      <c r="L4" s="14">
        <v>556.7913400708867</v>
      </c>
      <c r="M4" s="14">
        <v>665.1495940913869</v>
      </c>
      <c r="N4" s="14">
        <v>625.9384818251328</v>
      </c>
      <c r="O4" s="14">
        <v>319.550771206931</v>
      </c>
      <c r="P4" s="14">
        <v>111.88735990843199</v>
      </c>
      <c r="Q4" s="14">
        <v>3225.3117949481493</v>
      </c>
      <c r="R4" s="14">
        <v>712.0606760780489</v>
      </c>
      <c r="S4" s="14">
        <v>621.564589458228</v>
      </c>
      <c r="T4" s="14">
        <v>753.1681145595069</v>
      </c>
      <c r="U4" s="14">
        <v>555.9255316954803</v>
      </c>
      <c r="V4" s="14">
        <v>378.7952886688628</v>
      </c>
      <c r="W4" s="14">
        <v>203.7975944880227</v>
      </c>
      <c r="X4" s="14">
        <v>103</v>
      </c>
      <c r="Y4" s="14">
        <v>56</v>
      </c>
      <c r="Z4" s="223"/>
    </row>
    <row r="5" spans="1:26" ht="16.5" customHeight="1">
      <c r="A5" s="15" t="s">
        <v>6</v>
      </c>
      <c r="B5" s="14" t="s">
        <v>7</v>
      </c>
      <c r="C5" s="14">
        <v>13530.000000000016</v>
      </c>
      <c r="D5" s="14">
        <v>3302.9978318416447</v>
      </c>
      <c r="E5" s="14">
        <v>2376.5528011150964</v>
      </c>
      <c r="F5" s="14">
        <v>3119.0511847585367</v>
      </c>
      <c r="G5" s="14">
        <v>2864.8486647130258</v>
      </c>
      <c r="H5" s="14">
        <v>1338.1699808578678</v>
      </c>
      <c r="I5" s="14">
        <v>528.3795367138415</v>
      </c>
      <c r="J5" s="14">
        <v>6718.808910411122</v>
      </c>
      <c r="K5" s="14">
        <v>1662.9215868258211</v>
      </c>
      <c r="L5" s="14">
        <v>1198.0871275995403</v>
      </c>
      <c r="M5" s="14">
        <v>1509.3853736429073</v>
      </c>
      <c r="N5" s="14">
        <v>1481.283444461655</v>
      </c>
      <c r="O5" s="14">
        <v>674.3224787096691</v>
      </c>
      <c r="P5" s="14">
        <v>192.80889917153056</v>
      </c>
      <c r="Q5" s="14">
        <v>6811.191089588889</v>
      </c>
      <c r="R5" s="14">
        <v>1640.0762450158236</v>
      </c>
      <c r="S5" s="14">
        <v>1178.4656735155559</v>
      </c>
      <c r="T5" s="14">
        <v>1609.6658111156296</v>
      </c>
      <c r="U5" s="14">
        <v>1383.565220251371</v>
      </c>
      <c r="V5" s="14">
        <v>663.8475021481986</v>
      </c>
      <c r="W5" s="14">
        <v>335.570637542311</v>
      </c>
      <c r="X5" s="14">
        <v>185</v>
      </c>
      <c r="Y5" s="14">
        <v>62</v>
      </c>
      <c r="Z5" s="223"/>
    </row>
    <row r="6" spans="1:26" ht="16.5" customHeight="1">
      <c r="A6" s="15" t="s">
        <v>8</v>
      </c>
      <c r="B6" s="14" t="s">
        <v>9</v>
      </c>
      <c r="C6" s="14">
        <v>11573.000000000004</v>
      </c>
      <c r="D6" s="14">
        <v>2518.533956107518</v>
      </c>
      <c r="E6" s="14">
        <v>2131.1824942120247</v>
      </c>
      <c r="F6" s="14">
        <v>2521.6018940922595</v>
      </c>
      <c r="G6" s="14">
        <v>2526.9928049070527</v>
      </c>
      <c r="H6" s="14">
        <v>1333.9608476175301</v>
      </c>
      <c r="I6" s="14">
        <v>540.7280030636176</v>
      </c>
      <c r="J6" s="14">
        <v>5838.746619789964</v>
      </c>
      <c r="K6" s="14">
        <v>1408.602395708463</v>
      </c>
      <c r="L6" s="14">
        <v>1073.6160882319846</v>
      </c>
      <c r="M6" s="14">
        <v>1166.9069179458588</v>
      </c>
      <c r="N6" s="14">
        <v>1296.3143873418107</v>
      </c>
      <c r="O6" s="14">
        <v>676.8241032496788</v>
      </c>
      <c r="P6" s="14">
        <v>216.48272731216838</v>
      </c>
      <c r="Q6" s="14">
        <v>5734.253380210038</v>
      </c>
      <c r="R6" s="14">
        <v>1109.9315603990547</v>
      </c>
      <c r="S6" s="14">
        <v>1057.5664059800401</v>
      </c>
      <c r="T6" s="14">
        <v>1354.6949761464007</v>
      </c>
      <c r="U6" s="14">
        <v>1230.678417565242</v>
      </c>
      <c r="V6" s="14">
        <v>657.1367443678513</v>
      </c>
      <c r="W6" s="14">
        <v>324.2452757514493</v>
      </c>
      <c r="X6" s="14">
        <v>181</v>
      </c>
      <c r="Y6" s="14">
        <v>86</v>
      </c>
      <c r="Z6" s="223"/>
    </row>
    <row r="7" spans="1:26" ht="16.5" customHeight="1">
      <c r="A7" s="15" t="s">
        <v>10</v>
      </c>
      <c r="B7" s="14" t="s">
        <v>11</v>
      </c>
      <c r="C7" s="14">
        <v>5354</v>
      </c>
      <c r="D7" s="14">
        <v>1454</v>
      </c>
      <c r="E7" s="14">
        <v>997</v>
      </c>
      <c r="F7" s="14">
        <v>1079</v>
      </c>
      <c r="G7" s="14">
        <v>1042</v>
      </c>
      <c r="H7" s="14">
        <v>551</v>
      </c>
      <c r="I7" s="14">
        <v>231</v>
      </c>
      <c r="J7" s="14">
        <v>2622</v>
      </c>
      <c r="K7" s="14">
        <v>759</v>
      </c>
      <c r="L7" s="14">
        <v>506</v>
      </c>
      <c r="M7" s="14">
        <v>500</v>
      </c>
      <c r="N7" s="14">
        <v>522</v>
      </c>
      <c r="O7" s="14">
        <v>255</v>
      </c>
      <c r="P7" s="14">
        <v>80</v>
      </c>
      <c r="Q7" s="14">
        <v>2732</v>
      </c>
      <c r="R7" s="14">
        <v>695</v>
      </c>
      <c r="S7" s="14">
        <v>491</v>
      </c>
      <c r="T7" s="14">
        <v>579</v>
      </c>
      <c r="U7" s="14">
        <v>520</v>
      </c>
      <c r="V7" s="14">
        <v>296</v>
      </c>
      <c r="W7" s="14">
        <v>151</v>
      </c>
      <c r="X7" s="14">
        <v>105</v>
      </c>
      <c r="Y7" s="14">
        <v>20</v>
      </c>
      <c r="Z7" s="223"/>
    </row>
    <row r="8" spans="1:26" ht="16.5" customHeight="1">
      <c r="A8" s="15" t="s">
        <v>45</v>
      </c>
      <c r="B8" s="15" t="s">
        <v>12</v>
      </c>
      <c r="C8" s="14">
        <v>37558.00000000003</v>
      </c>
      <c r="D8" s="14">
        <v>10158.881251519175</v>
      </c>
      <c r="E8" s="14">
        <v>8943.41524650739</v>
      </c>
      <c r="F8" s="14">
        <v>7299.9326726505205</v>
      </c>
      <c r="G8" s="14">
        <v>6712.595194368654</v>
      </c>
      <c r="H8" s="14">
        <v>3151.7745416169137</v>
      </c>
      <c r="I8" s="14">
        <v>1291.4010933373709</v>
      </c>
      <c r="J8" s="14">
        <v>18166.6907028343</v>
      </c>
      <c r="K8" s="14">
        <v>5023.957496038064</v>
      </c>
      <c r="L8" s="14">
        <v>4674.743425264613</v>
      </c>
      <c r="M8" s="14">
        <v>3382.945338015465</v>
      </c>
      <c r="N8" s="14">
        <v>3161.2999396781174</v>
      </c>
      <c r="O8" s="14">
        <v>1497.6246542917202</v>
      </c>
      <c r="P8" s="14">
        <v>426.1198495463215</v>
      </c>
      <c r="Q8" s="14">
        <v>19391.309297165724</v>
      </c>
      <c r="R8" s="14">
        <v>5134.92375548111</v>
      </c>
      <c r="S8" s="14">
        <v>4268.671821242777</v>
      </c>
      <c r="T8" s="14">
        <v>3916.987334635056</v>
      </c>
      <c r="U8" s="14">
        <v>3551.295254690537</v>
      </c>
      <c r="V8" s="14">
        <v>1654.1498873251944</v>
      </c>
      <c r="W8" s="14">
        <v>865.2812437910495</v>
      </c>
      <c r="X8" s="14">
        <v>653</v>
      </c>
      <c r="Y8" s="14">
        <v>177</v>
      </c>
      <c r="Z8" s="223"/>
    </row>
    <row r="9" spans="1:26" ht="16.5" customHeight="1">
      <c r="A9" s="15" t="s">
        <v>13</v>
      </c>
      <c r="B9" s="14" t="s">
        <v>14</v>
      </c>
      <c r="C9" s="14">
        <v>30911.000000000007</v>
      </c>
      <c r="D9" s="14">
        <v>8179.38084296454</v>
      </c>
      <c r="E9" s="14">
        <v>6698.080119233964</v>
      </c>
      <c r="F9" s="14">
        <v>7277.54617328214</v>
      </c>
      <c r="G9" s="14">
        <v>5916.138858501634</v>
      </c>
      <c r="H9" s="14">
        <v>2157.8661479467473</v>
      </c>
      <c r="I9" s="14">
        <v>681.9878580709803</v>
      </c>
      <c r="J9" s="14">
        <v>14966.787890089776</v>
      </c>
      <c r="K9" s="14">
        <v>4171.390120330985</v>
      </c>
      <c r="L9" s="14">
        <v>3151.787453418382</v>
      </c>
      <c r="M9" s="14">
        <v>3347.7927129215977</v>
      </c>
      <c r="N9" s="14">
        <v>2960.167588025082</v>
      </c>
      <c r="O9" s="14">
        <v>1085.758981565809</v>
      </c>
      <c r="P9" s="14">
        <v>249.8910338279221</v>
      </c>
      <c r="Q9" s="14">
        <v>15944.212109910226</v>
      </c>
      <c r="R9" s="14">
        <v>4007.990722633555</v>
      </c>
      <c r="S9" s="14">
        <v>3546.2926658155816</v>
      </c>
      <c r="T9" s="14">
        <v>3929.7534603605422</v>
      </c>
      <c r="U9" s="14">
        <v>2955.9712704765516</v>
      </c>
      <c r="V9" s="14">
        <v>1072.107166380938</v>
      </c>
      <c r="W9" s="14">
        <v>432.09682424305834</v>
      </c>
      <c r="X9" s="14">
        <v>555</v>
      </c>
      <c r="Y9" s="14">
        <v>119</v>
      </c>
      <c r="Z9" s="223"/>
    </row>
    <row r="10" spans="1:26" ht="16.5" customHeight="1">
      <c r="A10" s="15" t="s">
        <v>46</v>
      </c>
      <c r="B10" s="14" t="s">
        <v>15</v>
      </c>
      <c r="C10" s="14">
        <v>55089.999999999956</v>
      </c>
      <c r="D10" s="14">
        <v>15652.91812280934</v>
      </c>
      <c r="E10" s="14">
        <v>12454.272881698806</v>
      </c>
      <c r="F10" s="14">
        <v>11571.886831277356</v>
      </c>
      <c r="G10" s="14">
        <v>9677.719687470311</v>
      </c>
      <c r="H10" s="14">
        <v>4115.936407303465</v>
      </c>
      <c r="I10" s="14">
        <v>1617.2660694406823</v>
      </c>
      <c r="J10" s="14">
        <v>26413.458720979223</v>
      </c>
      <c r="K10" s="14">
        <v>8054.737492118079</v>
      </c>
      <c r="L10" s="14">
        <v>5867.710556636042</v>
      </c>
      <c r="M10" s="14">
        <v>5296.046951271204</v>
      </c>
      <c r="N10" s="14">
        <v>4713.585461686469</v>
      </c>
      <c r="O10" s="14">
        <v>1847.6651620485954</v>
      </c>
      <c r="P10" s="14">
        <v>633.7130972188386</v>
      </c>
      <c r="Q10" s="14">
        <v>28676.54127902073</v>
      </c>
      <c r="R10" s="14">
        <v>7598.180630691263</v>
      </c>
      <c r="S10" s="14">
        <v>6586.562325062763</v>
      </c>
      <c r="T10" s="14">
        <v>6275.839880006151</v>
      </c>
      <c r="U10" s="14">
        <v>4964.134225783842</v>
      </c>
      <c r="V10" s="14">
        <v>2268.271245254869</v>
      </c>
      <c r="W10" s="14">
        <v>983.5529722218436</v>
      </c>
      <c r="X10" s="14">
        <v>1015</v>
      </c>
      <c r="Y10" s="14">
        <v>264</v>
      </c>
      <c r="Z10" s="223"/>
    </row>
    <row r="11" spans="1:26" ht="16.5" customHeight="1">
      <c r="A11" s="15" t="s">
        <v>47</v>
      </c>
      <c r="B11" s="14" t="s">
        <v>16</v>
      </c>
      <c r="C11" s="14">
        <v>35733.000000000044</v>
      </c>
      <c r="D11" s="14">
        <v>9898.692825486716</v>
      </c>
      <c r="E11" s="14">
        <v>7813.190536922794</v>
      </c>
      <c r="F11" s="14">
        <v>7209.6615751489635</v>
      </c>
      <c r="G11" s="14">
        <v>6679.536595586168</v>
      </c>
      <c r="H11" s="14">
        <v>3001.6681404465626</v>
      </c>
      <c r="I11" s="14">
        <v>1130.250326408831</v>
      </c>
      <c r="J11" s="14">
        <v>17221.902108826216</v>
      </c>
      <c r="K11" s="14">
        <v>5058.159190849469</v>
      </c>
      <c r="L11" s="14">
        <v>3780.3173597090554</v>
      </c>
      <c r="M11" s="14">
        <v>3329.082842011867</v>
      </c>
      <c r="N11" s="14">
        <v>3206.7768865087764</v>
      </c>
      <c r="O11" s="14">
        <v>1458.970455481605</v>
      </c>
      <c r="P11" s="14">
        <v>388.59537426543955</v>
      </c>
      <c r="Q11" s="14">
        <v>18511.097891173824</v>
      </c>
      <c r="R11" s="14">
        <v>4840.533634637247</v>
      </c>
      <c r="S11" s="14">
        <v>4032.8731772137385</v>
      </c>
      <c r="T11" s="14">
        <v>3880.578733137097</v>
      </c>
      <c r="U11" s="14">
        <v>3472.7597090773925</v>
      </c>
      <c r="V11" s="14">
        <v>1542.697684964958</v>
      </c>
      <c r="W11" s="14">
        <v>741.6549521433913</v>
      </c>
      <c r="X11" s="14">
        <v>630</v>
      </c>
      <c r="Y11" s="14">
        <v>178</v>
      </c>
      <c r="Z11" s="223"/>
    </row>
    <row r="12" spans="1:26" ht="16.5" customHeight="1">
      <c r="A12" s="15" t="s">
        <v>48</v>
      </c>
      <c r="B12" s="14" t="s">
        <v>17</v>
      </c>
      <c r="C12" s="14">
        <v>145346.99999999994</v>
      </c>
      <c r="D12" s="14">
        <v>32598.069667070897</v>
      </c>
      <c r="E12" s="14">
        <v>34737.42234312839</v>
      </c>
      <c r="F12" s="14">
        <v>29673.35701096203</v>
      </c>
      <c r="G12" s="14">
        <v>28205.398548140634</v>
      </c>
      <c r="H12" s="14">
        <v>14459.914792476276</v>
      </c>
      <c r="I12" s="14">
        <v>5672.837638221652</v>
      </c>
      <c r="J12" s="14">
        <v>68132.95393213918</v>
      </c>
      <c r="K12" s="14">
        <v>16806.47208901359</v>
      </c>
      <c r="L12" s="14">
        <v>16042.270553383645</v>
      </c>
      <c r="M12" s="14">
        <v>13839.413869405229</v>
      </c>
      <c r="N12" s="14">
        <v>13001.53943389242</v>
      </c>
      <c r="O12" s="14">
        <v>6481.973631428404</v>
      </c>
      <c r="P12" s="14">
        <v>1961.2843550159105</v>
      </c>
      <c r="Q12" s="14">
        <v>77214.04606786066</v>
      </c>
      <c r="R12" s="14">
        <v>15791.597578057306</v>
      </c>
      <c r="S12" s="14">
        <v>18695.151789744745</v>
      </c>
      <c r="T12" s="14">
        <v>15833.943141556805</v>
      </c>
      <c r="U12" s="14">
        <v>15203.859114248213</v>
      </c>
      <c r="V12" s="14">
        <v>7977.941161047871</v>
      </c>
      <c r="W12" s="14">
        <v>3711.553283205741</v>
      </c>
      <c r="X12" s="14">
        <v>2384</v>
      </c>
      <c r="Y12" s="14">
        <v>747</v>
      </c>
      <c r="Z12" s="223"/>
    </row>
    <row r="13" spans="1:26" ht="16.5" customHeight="1">
      <c r="A13" s="15" t="s">
        <v>49</v>
      </c>
      <c r="B13" s="14" t="s">
        <v>18</v>
      </c>
      <c r="C13" s="14">
        <v>36401.00000000004</v>
      </c>
      <c r="D13" s="14">
        <v>9033.823519606618</v>
      </c>
      <c r="E13" s="14">
        <v>7111.365701147257</v>
      </c>
      <c r="F13" s="14">
        <v>7656.044859610662</v>
      </c>
      <c r="G13" s="14">
        <v>7266.883114317662</v>
      </c>
      <c r="H13" s="14">
        <v>3631.294174737788</v>
      </c>
      <c r="I13" s="14">
        <v>1701.588630580042</v>
      </c>
      <c r="J13" s="14">
        <v>17864.24185983152</v>
      </c>
      <c r="K13" s="14">
        <v>4612.517888143257</v>
      </c>
      <c r="L13" s="14">
        <v>3538.66156109158</v>
      </c>
      <c r="M13" s="14">
        <v>3580.1000591142947</v>
      </c>
      <c r="N13" s="14">
        <v>3640.586454526649</v>
      </c>
      <c r="O13" s="14">
        <v>1798.985283161649</v>
      </c>
      <c r="P13" s="14">
        <v>693.3906137940922</v>
      </c>
      <c r="Q13" s="14">
        <v>18536.75814016851</v>
      </c>
      <c r="R13" s="14">
        <v>4421.305631463361</v>
      </c>
      <c r="S13" s="14">
        <v>3572.7041400556764</v>
      </c>
      <c r="T13" s="14">
        <v>4075.944800496367</v>
      </c>
      <c r="U13" s="14">
        <v>3626.2966597910136</v>
      </c>
      <c r="V13" s="14">
        <v>1832.308891576139</v>
      </c>
      <c r="W13" s="14">
        <v>1008.1980167859497</v>
      </c>
      <c r="X13" s="14">
        <v>554</v>
      </c>
      <c r="Y13" s="14">
        <v>234</v>
      </c>
      <c r="Z13" s="223"/>
    </row>
    <row r="14" spans="1:26" ht="16.5" customHeight="1">
      <c r="A14" s="15" t="s">
        <v>50</v>
      </c>
      <c r="B14" s="14" t="s">
        <v>19</v>
      </c>
      <c r="C14" s="14">
        <v>31836.999999999993</v>
      </c>
      <c r="D14" s="14">
        <v>7823.062674426719</v>
      </c>
      <c r="E14" s="14">
        <v>6403.247540679572</v>
      </c>
      <c r="F14" s="14">
        <v>7636.266827087555</v>
      </c>
      <c r="G14" s="14">
        <v>5972.2050730728715</v>
      </c>
      <c r="H14" s="14">
        <v>2840.5621262377304</v>
      </c>
      <c r="I14" s="14">
        <v>1161.6557584955406</v>
      </c>
      <c r="J14" s="14">
        <v>15776.709418804212</v>
      </c>
      <c r="K14" s="14">
        <v>3910.130298226889</v>
      </c>
      <c r="L14" s="14">
        <v>3272.154308576585</v>
      </c>
      <c r="M14" s="14">
        <v>3709.2296089445244</v>
      </c>
      <c r="N14" s="14">
        <v>3108.058654472941</v>
      </c>
      <c r="O14" s="14">
        <v>1352.2685519086765</v>
      </c>
      <c r="P14" s="14">
        <v>424.86799667459485</v>
      </c>
      <c r="Q14" s="14">
        <v>16060.29058119578</v>
      </c>
      <c r="R14" s="14">
        <v>3912.932376199831</v>
      </c>
      <c r="S14" s="14">
        <v>3131.0932321029877</v>
      </c>
      <c r="T14" s="14">
        <v>3927.0372181430303</v>
      </c>
      <c r="U14" s="14">
        <v>2864.1464185999307</v>
      </c>
      <c r="V14" s="14">
        <v>1488.293574329054</v>
      </c>
      <c r="W14" s="14">
        <v>736.7877618209455</v>
      </c>
      <c r="X14" s="14">
        <v>535</v>
      </c>
      <c r="Y14" s="14">
        <v>143</v>
      </c>
      <c r="Z14" s="223"/>
    </row>
    <row r="15" spans="1:26" ht="16.5" customHeight="1">
      <c r="A15" s="15" t="s">
        <v>51</v>
      </c>
      <c r="B15" s="14" t="s">
        <v>20</v>
      </c>
      <c r="C15" s="14">
        <v>52522.99999999998</v>
      </c>
      <c r="D15" s="14">
        <v>14617.726085050224</v>
      </c>
      <c r="E15" s="14">
        <v>11114.215867199631</v>
      </c>
      <c r="F15" s="14">
        <v>11113.921206862395</v>
      </c>
      <c r="G15" s="14">
        <v>8976.39097795978</v>
      </c>
      <c r="H15" s="14">
        <v>4762.572352162027</v>
      </c>
      <c r="I15" s="14">
        <v>1938.1735107659333</v>
      </c>
      <c r="J15" s="14">
        <v>25406.975534514033</v>
      </c>
      <c r="K15" s="14">
        <v>7465.107818538261</v>
      </c>
      <c r="L15" s="14">
        <v>5489.990829825576</v>
      </c>
      <c r="M15" s="14">
        <v>5158.251337467758</v>
      </c>
      <c r="N15" s="14">
        <v>4370.825848148844</v>
      </c>
      <c r="O15" s="14">
        <v>2255.8092694678417</v>
      </c>
      <c r="P15" s="14">
        <v>666.990431065753</v>
      </c>
      <c r="Q15" s="14">
        <v>27116.024465485956</v>
      </c>
      <c r="R15" s="14">
        <v>7152.618266511961</v>
      </c>
      <c r="S15" s="14">
        <v>5624.225037374055</v>
      </c>
      <c r="T15" s="14">
        <v>5955.669869394635</v>
      </c>
      <c r="U15" s="14">
        <v>4605.565129810935</v>
      </c>
      <c r="V15" s="14">
        <v>2506.763082694185</v>
      </c>
      <c r="W15" s="14">
        <v>1271.1830797001803</v>
      </c>
      <c r="X15" s="14">
        <v>973</v>
      </c>
      <c r="Y15" s="14">
        <v>268</v>
      </c>
      <c r="Z15" s="223"/>
    </row>
    <row r="16" spans="1:26" ht="16.5" customHeight="1">
      <c r="A16" s="15" t="s">
        <v>52</v>
      </c>
      <c r="B16" s="15" t="s">
        <v>21</v>
      </c>
      <c r="C16" s="14">
        <v>103916.00000000009</v>
      </c>
      <c r="D16" s="14">
        <v>24329.232373111674</v>
      </c>
      <c r="E16" s="14">
        <v>21537.542295338295</v>
      </c>
      <c r="F16" s="14">
        <v>24477.715377768065</v>
      </c>
      <c r="G16" s="14">
        <v>20421.186741994712</v>
      </c>
      <c r="H16" s="14">
        <v>9653.516692043722</v>
      </c>
      <c r="I16" s="14">
        <v>3496.8065197436213</v>
      </c>
      <c r="J16" s="14">
        <v>51487.571125094895</v>
      </c>
      <c r="K16" s="14">
        <v>12625.129191636177</v>
      </c>
      <c r="L16" s="14">
        <v>11021.92588651133</v>
      </c>
      <c r="M16" s="14">
        <v>11804.272128756835</v>
      </c>
      <c r="N16" s="14">
        <v>10075.546781358138</v>
      </c>
      <c r="O16" s="14">
        <v>4620.478403519746</v>
      </c>
      <c r="P16" s="14">
        <v>1340.2187333126706</v>
      </c>
      <c r="Q16" s="14">
        <v>52428.4288749052</v>
      </c>
      <c r="R16" s="14">
        <v>11704.103181475493</v>
      </c>
      <c r="S16" s="14">
        <v>10515.616408826967</v>
      </c>
      <c r="T16" s="14">
        <v>12673.44324901123</v>
      </c>
      <c r="U16" s="14">
        <v>10345.63996063658</v>
      </c>
      <c r="V16" s="14">
        <v>5033.038288523976</v>
      </c>
      <c r="W16" s="14">
        <v>2156.5877864309514</v>
      </c>
      <c r="X16" s="14">
        <v>1577</v>
      </c>
      <c r="Y16" s="14">
        <v>487</v>
      </c>
      <c r="Z16" s="223"/>
    </row>
    <row r="17" spans="1:26" ht="16.5" customHeight="1">
      <c r="A17" s="15" t="s">
        <v>53</v>
      </c>
      <c r="B17" s="14" t="s">
        <v>22</v>
      </c>
      <c r="C17" s="14">
        <v>80355.99999999994</v>
      </c>
      <c r="D17" s="14">
        <v>19276.94125313985</v>
      </c>
      <c r="E17" s="14">
        <v>17776.831827703067</v>
      </c>
      <c r="F17" s="14">
        <v>17438.788405601892</v>
      </c>
      <c r="G17" s="14">
        <v>15621.146415048092</v>
      </c>
      <c r="H17" s="14">
        <v>7547.375792468755</v>
      </c>
      <c r="I17" s="14">
        <v>2694.9163060383125</v>
      </c>
      <c r="J17" s="14">
        <v>38811.15742886267</v>
      </c>
      <c r="K17" s="14">
        <v>9921.431812180474</v>
      </c>
      <c r="L17" s="14">
        <v>8845.737844335901</v>
      </c>
      <c r="M17" s="14">
        <v>8180.068017961141</v>
      </c>
      <c r="N17" s="14">
        <v>7448.804966170406</v>
      </c>
      <c r="O17" s="14">
        <v>3464.9249200510717</v>
      </c>
      <c r="P17" s="14">
        <v>950.189868163679</v>
      </c>
      <c r="Q17" s="14">
        <v>41544.842571137306</v>
      </c>
      <c r="R17" s="14">
        <v>9355.509440959373</v>
      </c>
      <c r="S17" s="14">
        <v>8931.093983367165</v>
      </c>
      <c r="T17" s="14">
        <v>9258.72038764075</v>
      </c>
      <c r="U17" s="14">
        <v>8172.341448877686</v>
      </c>
      <c r="V17" s="14">
        <v>4082.450872417684</v>
      </c>
      <c r="W17" s="14">
        <v>1744.7264378746336</v>
      </c>
      <c r="X17" s="14">
        <v>1443</v>
      </c>
      <c r="Y17" s="14">
        <v>439</v>
      </c>
      <c r="Z17" s="223"/>
    </row>
    <row r="18" spans="1:26" ht="16.5" customHeight="1">
      <c r="A18" s="15" t="s">
        <v>54</v>
      </c>
      <c r="B18" s="14" t="s">
        <v>23</v>
      </c>
      <c r="C18" s="14">
        <v>5030.999999999998</v>
      </c>
      <c r="D18" s="14">
        <v>1208.0183468031355</v>
      </c>
      <c r="E18" s="14">
        <v>1029.5628690685553</v>
      </c>
      <c r="F18" s="14">
        <v>1069.4544453356016</v>
      </c>
      <c r="G18" s="14">
        <v>1041.675491534103</v>
      </c>
      <c r="H18" s="14">
        <v>465.01944959201046</v>
      </c>
      <c r="I18" s="14">
        <v>217.26939766659194</v>
      </c>
      <c r="J18" s="14">
        <v>2520.000853472054</v>
      </c>
      <c r="K18" s="14">
        <v>631.4368313355532</v>
      </c>
      <c r="L18" s="14">
        <v>513.7242240985742</v>
      </c>
      <c r="M18" s="14">
        <v>532.2909456475888</v>
      </c>
      <c r="N18" s="14">
        <v>539.8638989820705</v>
      </c>
      <c r="O18" s="14">
        <v>219.85674032002794</v>
      </c>
      <c r="P18" s="14">
        <v>82.82821308823976</v>
      </c>
      <c r="Q18" s="14">
        <v>2510.9991465279436</v>
      </c>
      <c r="R18" s="14">
        <v>576.5815154675824</v>
      </c>
      <c r="S18" s="14">
        <v>515.8386449699813</v>
      </c>
      <c r="T18" s="14">
        <v>537.1634996880127</v>
      </c>
      <c r="U18" s="14">
        <v>501.81159255203255</v>
      </c>
      <c r="V18" s="14">
        <v>245.16270927198246</v>
      </c>
      <c r="W18" s="14">
        <v>134.44118457835222</v>
      </c>
      <c r="X18" s="14">
        <v>67</v>
      </c>
      <c r="Y18" s="14">
        <v>25</v>
      </c>
      <c r="Z18" s="223"/>
    </row>
    <row r="19" spans="1:26" ht="16.5" customHeight="1">
      <c r="A19" s="15" t="s">
        <v>55</v>
      </c>
      <c r="B19" s="14" t="s">
        <v>24</v>
      </c>
      <c r="C19" s="14">
        <v>29961.999999999978</v>
      </c>
      <c r="D19" s="14">
        <v>7490.467924009168</v>
      </c>
      <c r="E19" s="14">
        <v>6412.082691459438</v>
      </c>
      <c r="F19" s="14">
        <v>6615.240162544045</v>
      </c>
      <c r="G19" s="14">
        <v>6149.16270305341</v>
      </c>
      <c r="H19" s="14">
        <v>2521.8450625934142</v>
      </c>
      <c r="I19" s="14">
        <v>773.2014563405039</v>
      </c>
      <c r="J19" s="14">
        <v>14765.187562166111</v>
      </c>
      <c r="K19" s="14">
        <v>4008.477863247394</v>
      </c>
      <c r="L19" s="14">
        <v>3076.971313698672</v>
      </c>
      <c r="M19" s="14">
        <v>3137.320681728699</v>
      </c>
      <c r="N19" s="14">
        <v>3019.4903506979617</v>
      </c>
      <c r="O19" s="14">
        <v>1257.1124733242336</v>
      </c>
      <c r="P19" s="14">
        <v>265.8148794691522</v>
      </c>
      <c r="Q19" s="14">
        <v>15196.812437833867</v>
      </c>
      <c r="R19" s="14">
        <v>3481.990060761774</v>
      </c>
      <c r="S19" s="14">
        <v>3335.111377760765</v>
      </c>
      <c r="T19" s="14">
        <v>3477.9194808153466</v>
      </c>
      <c r="U19" s="14">
        <v>3129.672352355449</v>
      </c>
      <c r="V19" s="14">
        <v>1264.7325892691804</v>
      </c>
      <c r="W19" s="14">
        <v>507.3865768713518</v>
      </c>
      <c r="X19" s="14">
        <v>547</v>
      </c>
      <c r="Y19" s="14">
        <v>133</v>
      </c>
      <c r="Z19" s="223"/>
    </row>
    <row r="20" spans="1:26" ht="16.5" customHeight="1">
      <c r="A20" s="15" t="s">
        <v>56</v>
      </c>
      <c r="B20" s="14" t="s">
        <v>25</v>
      </c>
      <c r="C20" s="14">
        <v>6792.000000000011</v>
      </c>
      <c r="D20" s="14">
        <v>1745.8562447613763</v>
      </c>
      <c r="E20" s="14">
        <v>1368.021684327944</v>
      </c>
      <c r="F20" s="14">
        <v>1360.0039748227255</v>
      </c>
      <c r="G20" s="14">
        <v>1347.9752459564995</v>
      </c>
      <c r="H20" s="14">
        <v>678.4986668791341</v>
      </c>
      <c r="I20" s="14">
        <v>291.64418325233095</v>
      </c>
      <c r="J20" s="14">
        <v>3415.542084614777</v>
      </c>
      <c r="K20" s="14">
        <v>885.9569003266686</v>
      </c>
      <c r="L20" s="14">
        <v>709.5672912118567</v>
      </c>
      <c r="M20" s="14">
        <v>642.41897410565</v>
      </c>
      <c r="N20" s="14">
        <v>717.5828361086776</v>
      </c>
      <c r="O20" s="14">
        <v>329.7283034021199</v>
      </c>
      <c r="P20" s="14">
        <v>130.2877794598042</v>
      </c>
      <c r="Q20" s="14">
        <v>3376.4579153852337</v>
      </c>
      <c r="R20" s="14">
        <v>859.8993444347078</v>
      </c>
      <c r="S20" s="14">
        <v>658.4543931160874</v>
      </c>
      <c r="T20" s="14">
        <v>717.5850007170754</v>
      </c>
      <c r="U20" s="14">
        <v>630.3924098478219</v>
      </c>
      <c r="V20" s="14">
        <v>348.7703634770143</v>
      </c>
      <c r="W20" s="14">
        <v>161.35640379252675</v>
      </c>
      <c r="X20" s="14">
        <v>108</v>
      </c>
      <c r="Y20" s="14">
        <v>45</v>
      </c>
      <c r="Z20" s="223"/>
    </row>
    <row r="21" spans="1:26" ht="16.5" customHeight="1">
      <c r="A21" s="15" t="s">
        <v>57</v>
      </c>
      <c r="B21" s="14" t="s">
        <v>26</v>
      </c>
      <c r="C21" s="14">
        <v>22573.999999999993</v>
      </c>
      <c r="D21" s="14">
        <v>6158.317449663227</v>
      </c>
      <c r="E21" s="14">
        <v>4794.826372935931</v>
      </c>
      <c r="F21" s="14">
        <v>5080.888824256408</v>
      </c>
      <c r="G21" s="14">
        <v>4149.239385086133</v>
      </c>
      <c r="H21" s="14">
        <v>1716.5165906860398</v>
      </c>
      <c r="I21" s="14">
        <v>674.2113773722582</v>
      </c>
      <c r="J21" s="14">
        <v>10939.660463095335</v>
      </c>
      <c r="K21" s="14">
        <v>3169.389284355138</v>
      </c>
      <c r="L21" s="14">
        <v>2414.4410815376355</v>
      </c>
      <c r="M21" s="14">
        <v>2288.96636982622</v>
      </c>
      <c r="N21" s="14">
        <v>2038.9611569877404</v>
      </c>
      <c r="O21" s="14">
        <v>801.0999345148332</v>
      </c>
      <c r="P21" s="14">
        <v>226.8026358737673</v>
      </c>
      <c r="Q21" s="14">
        <v>11634.339536904661</v>
      </c>
      <c r="R21" s="14">
        <v>2988.928165308089</v>
      </c>
      <c r="S21" s="14">
        <v>2380.385291398295</v>
      </c>
      <c r="T21" s="14">
        <v>2791.922454430187</v>
      </c>
      <c r="U21" s="14">
        <v>2110.2782280983924</v>
      </c>
      <c r="V21" s="14">
        <v>915.4166561712066</v>
      </c>
      <c r="W21" s="14">
        <v>447.4087414984908</v>
      </c>
      <c r="X21" s="14">
        <v>374</v>
      </c>
      <c r="Y21" s="14">
        <v>119</v>
      </c>
      <c r="Z21" s="223"/>
    </row>
    <row r="22" spans="1:26" ht="16.5" customHeight="1">
      <c r="A22" s="15" t="s">
        <v>58</v>
      </c>
      <c r="B22" s="14" t="s">
        <v>27</v>
      </c>
      <c r="C22" s="14">
        <v>7417.999999999992</v>
      </c>
      <c r="D22" s="14">
        <v>1854.4246693065727</v>
      </c>
      <c r="E22" s="14">
        <v>1754.1524349191302</v>
      </c>
      <c r="F22" s="14">
        <v>1621.6230854963262</v>
      </c>
      <c r="G22" s="14">
        <v>1251.9098583262617</v>
      </c>
      <c r="H22" s="14">
        <v>692.7888918799018</v>
      </c>
      <c r="I22" s="14">
        <v>243.10106007180087</v>
      </c>
      <c r="J22" s="14">
        <v>3787.6498417114703</v>
      </c>
      <c r="K22" s="14">
        <v>962.1696521952381</v>
      </c>
      <c r="L22" s="14">
        <v>892.1427318954936</v>
      </c>
      <c r="M22" s="14">
        <v>844.8256712693419</v>
      </c>
      <c r="N22" s="14">
        <v>653.4473468466932</v>
      </c>
      <c r="O22" s="14">
        <v>331.2802129200419</v>
      </c>
      <c r="P22" s="14">
        <v>103.78422658466155</v>
      </c>
      <c r="Q22" s="14">
        <v>3630.350158288523</v>
      </c>
      <c r="R22" s="14">
        <v>892.2550171113344</v>
      </c>
      <c r="S22" s="14">
        <v>862.0097030236365</v>
      </c>
      <c r="T22" s="14">
        <v>776.7974142269843</v>
      </c>
      <c r="U22" s="14">
        <v>598.4625114795683</v>
      </c>
      <c r="V22" s="14">
        <v>361.5086789598599</v>
      </c>
      <c r="W22" s="14">
        <v>139.31683348713932</v>
      </c>
      <c r="X22" s="14">
        <v>139</v>
      </c>
      <c r="Y22" s="14">
        <v>51</v>
      </c>
      <c r="Z22" s="223"/>
    </row>
    <row r="23" spans="1:26" ht="16.5" customHeight="1">
      <c r="A23" s="15" t="s">
        <v>30</v>
      </c>
      <c r="B23" s="14" t="s">
        <v>28</v>
      </c>
      <c r="C23" s="14">
        <v>74998</v>
      </c>
      <c r="D23" s="14">
        <v>18452.700871773588</v>
      </c>
      <c r="E23" s="14">
        <v>16362.757071479977</v>
      </c>
      <c r="F23" s="14">
        <v>15630.678300126096</v>
      </c>
      <c r="G23" s="14">
        <v>14395.044223997462</v>
      </c>
      <c r="H23" s="14">
        <v>7344.6610809538915</v>
      </c>
      <c r="I23" s="14">
        <v>2812.1584516689777</v>
      </c>
      <c r="J23" s="14">
        <v>36279.904703490974</v>
      </c>
      <c r="K23" s="14">
        <v>9370.898540477163</v>
      </c>
      <c r="L23" s="14">
        <v>7972.8110372805495</v>
      </c>
      <c r="M23" s="14">
        <v>7339.310725067611</v>
      </c>
      <c r="N23" s="14">
        <v>6972.732820015775</v>
      </c>
      <c r="O23" s="14">
        <v>3568.391577713345</v>
      </c>
      <c r="P23" s="14">
        <v>1055.7600029365303</v>
      </c>
      <c r="Q23" s="14">
        <v>38718.09529650903</v>
      </c>
      <c r="R23" s="14">
        <v>9081.802331296429</v>
      </c>
      <c r="S23" s="14">
        <v>8389.946034199427</v>
      </c>
      <c r="T23" s="14">
        <v>8291.367575058486</v>
      </c>
      <c r="U23" s="14">
        <v>7422.311403981688</v>
      </c>
      <c r="V23" s="14">
        <v>3776.269503240547</v>
      </c>
      <c r="W23" s="14">
        <v>1756.3984487324476</v>
      </c>
      <c r="X23" s="14">
        <v>1292</v>
      </c>
      <c r="Y23" s="14">
        <v>430</v>
      </c>
      <c r="Z23" s="223"/>
    </row>
    <row r="24" spans="1:26" ht="16.5" customHeight="1">
      <c r="A24" s="15" t="s">
        <v>59</v>
      </c>
      <c r="B24" s="15" t="s">
        <v>29</v>
      </c>
      <c r="C24" s="14">
        <v>7225.999999999995</v>
      </c>
      <c r="D24" s="14">
        <v>1823.638007468697</v>
      </c>
      <c r="E24" s="14">
        <v>1580.7194487087163</v>
      </c>
      <c r="F24" s="14">
        <v>1643.2770902295233</v>
      </c>
      <c r="G24" s="14">
        <v>1269.216477510935</v>
      </c>
      <c r="H24" s="14">
        <v>617.1800775884371</v>
      </c>
      <c r="I24" s="14">
        <v>291.96889849368625</v>
      </c>
      <c r="J24" s="14">
        <v>3567.2500448707533</v>
      </c>
      <c r="K24" s="14">
        <v>915.0252670081245</v>
      </c>
      <c r="L24" s="14">
        <v>807.457698121184</v>
      </c>
      <c r="M24" s="14">
        <v>776.5100782402335</v>
      </c>
      <c r="N24" s="14">
        <v>677.9525128370503</v>
      </c>
      <c r="O24" s="14">
        <v>288.82901478965226</v>
      </c>
      <c r="P24" s="14">
        <v>101.47547387450915</v>
      </c>
      <c r="Q24" s="14">
        <v>3658.7499551292412</v>
      </c>
      <c r="R24" s="14">
        <v>908.6127404605725</v>
      </c>
      <c r="S24" s="14">
        <v>773.2617505875322</v>
      </c>
      <c r="T24" s="14">
        <v>866.7670119892898</v>
      </c>
      <c r="U24" s="14">
        <v>591.2639646738845</v>
      </c>
      <c r="V24" s="14">
        <v>328.35106279878494</v>
      </c>
      <c r="W24" s="14">
        <v>190.49342461917712</v>
      </c>
      <c r="X24" s="14">
        <v>98</v>
      </c>
      <c r="Y24" s="14">
        <v>41</v>
      </c>
      <c r="Z24" s="223"/>
    </row>
    <row r="25" spans="1:26" ht="16.5" customHeight="1" thickBot="1">
      <c r="A25" s="17" t="s">
        <v>60</v>
      </c>
      <c r="B25" s="16" t="s">
        <v>31</v>
      </c>
      <c r="C25" s="16">
        <v>5623.000000000022</v>
      </c>
      <c r="D25" s="16">
        <v>1321.0232345517281</v>
      </c>
      <c r="E25" s="16">
        <v>1070.8764248791786</v>
      </c>
      <c r="F25" s="16">
        <v>1240.3636795553446</v>
      </c>
      <c r="G25" s="16">
        <v>1116.3239392218486</v>
      </c>
      <c r="H25" s="16">
        <v>598.4917471091163</v>
      </c>
      <c r="I25" s="16">
        <v>275.92097468280457</v>
      </c>
      <c r="J25" s="16">
        <v>2846.6783168741126</v>
      </c>
      <c r="K25" s="16">
        <v>674.982920314772</v>
      </c>
      <c r="L25" s="16">
        <v>561.2798250090676</v>
      </c>
      <c r="M25" s="16">
        <v>643.9392614517865</v>
      </c>
      <c r="N25" s="16">
        <v>609.8620566396867</v>
      </c>
      <c r="O25" s="16">
        <v>260.48345470034076</v>
      </c>
      <c r="P25" s="16">
        <v>96.1307987584591</v>
      </c>
      <c r="Q25" s="16">
        <v>2776.3216831259087</v>
      </c>
      <c r="R25" s="16">
        <v>646.0403142369562</v>
      </c>
      <c r="S25" s="16">
        <v>509.59659987011105</v>
      </c>
      <c r="T25" s="16">
        <v>596.424418103558</v>
      </c>
      <c r="U25" s="16">
        <v>506.46188258216216</v>
      </c>
      <c r="V25" s="16">
        <v>338.0082924087755</v>
      </c>
      <c r="W25" s="16">
        <v>179.79017592434553</v>
      </c>
      <c r="X25" s="16">
        <v>82</v>
      </c>
      <c r="Y25" s="16">
        <v>36</v>
      </c>
      <c r="Z25" s="223"/>
    </row>
    <row r="26" spans="1:26" s="149" customFormat="1" ht="16.5" customHeight="1">
      <c r="A26" s="15" t="s">
        <v>195</v>
      </c>
      <c r="B26" s="151" t="s">
        <v>192</v>
      </c>
      <c r="C26" s="174">
        <v>320107.99999999994</v>
      </c>
      <c r="D26" s="174">
        <v>79861.34676836274</v>
      </c>
      <c r="E26" s="174">
        <v>73003.73488992997</v>
      </c>
      <c r="F26" s="174">
        <v>66750.0195773741</v>
      </c>
      <c r="G26" s="174">
        <v>60785.19488069539</v>
      </c>
      <c r="H26" s="174">
        <v>28687.826149219884</v>
      </c>
      <c r="I26" s="174">
        <v>11019.877734417782</v>
      </c>
      <c r="J26" s="174">
        <v>153014.89272925546</v>
      </c>
      <c r="K26" s="174">
        <v>41257.63005765876</v>
      </c>
      <c r="L26" s="174">
        <v>34612.26854093128</v>
      </c>
      <c r="M26" s="174">
        <v>31004.928313785513</v>
      </c>
      <c r="N26" s="174">
        <v>28997.522077699934</v>
      </c>
      <c r="O26" s="174">
        <v>13195.002352041674</v>
      </c>
      <c r="P26" s="174">
        <v>3947.5413871382943</v>
      </c>
      <c r="Q26" s="174">
        <v>167093.10727074443</v>
      </c>
      <c r="R26" s="174">
        <v>38603.71671070398</v>
      </c>
      <c r="S26" s="174">
        <v>38391.46634899867</v>
      </c>
      <c r="T26" s="174">
        <v>35745.09126358859</v>
      </c>
      <c r="U26" s="174">
        <v>31787.67280299546</v>
      </c>
      <c r="V26" s="174">
        <v>15492.823797178207</v>
      </c>
      <c r="W26" s="174">
        <v>7072.33634727949</v>
      </c>
      <c r="X26" s="174">
        <v>5526</v>
      </c>
      <c r="Y26" s="174">
        <v>1616</v>
      </c>
      <c r="Z26" s="231"/>
    </row>
    <row r="27" spans="1:26" s="149" customFormat="1" ht="16.5" customHeight="1">
      <c r="A27" s="15" t="s">
        <v>195</v>
      </c>
      <c r="B27" s="151" t="s">
        <v>193</v>
      </c>
      <c r="C27" s="175">
        <v>211448.00000000015</v>
      </c>
      <c r="D27" s="175">
        <v>52314.1951494908</v>
      </c>
      <c r="E27" s="175">
        <v>45163.00465046794</v>
      </c>
      <c r="F27" s="175">
        <v>48334.738141017806</v>
      </c>
      <c r="G27" s="175">
        <v>40291.34234544881</v>
      </c>
      <c r="H27" s="175">
        <v>18420.89958543355</v>
      </c>
      <c r="I27" s="175">
        <v>6923.820128141199</v>
      </c>
      <c r="J27" s="175">
        <v>103965.00918169394</v>
      </c>
      <c r="K27" s="175">
        <v>26645.632373240245</v>
      </c>
      <c r="L27" s="175">
        <v>22928.068771892093</v>
      </c>
      <c r="M27" s="175">
        <v>23020.749866878657</v>
      </c>
      <c r="N27" s="175">
        <v>19983.025476371327</v>
      </c>
      <c r="O27" s="175">
        <v>8844.959606075603</v>
      </c>
      <c r="P27" s="175">
        <v>2542.573087236018</v>
      </c>
      <c r="Q27" s="175">
        <v>107482.99081830615</v>
      </c>
      <c r="R27" s="175">
        <v>25668.56277625056</v>
      </c>
      <c r="S27" s="175">
        <v>22234.935878575845</v>
      </c>
      <c r="T27" s="175">
        <v>25313.98827413915</v>
      </c>
      <c r="U27" s="175">
        <v>20308.31686907748</v>
      </c>
      <c r="V27" s="175">
        <v>9575.939979357947</v>
      </c>
      <c r="W27" s="175">
        <v>4381.247040905182</v>
      </c>
      <c r="X27" s="175">
        <v>3418</v>
      </c>
      <c r="Y27" s="175">
        <v>967</v>
      </c>
      <c r="Z27" s="231"/>
    </row>
    <row r="28" spans="1:26" s="149" customFormat="1" ht="16.5" customHeight="1" thickBot="1">
      <c r="A28" s="17" t="s">
        <v>195</v>
      </c>
      <c r="B28" s="150" t="s">
        <v>194</v>
      </c>
      <c r="C28" s="176">
        <v>297024.99999999994</v>
      </c>
      <c r="D28" s="176">
        <v>73781.11640615606</v>
      </c>
      <c r="E28" s="176">
        <v>62170.975985069934</v>
      </c>
      <c r="F28" s="176">
        <v>63789.44980025018</v>
      </c>
      <c r="G28" s="176">
        <v>57043.219892529945</v>
      </c>
      <c r="H28" s="176">
        <v>28784.064114028475</v>
      </c>
      <c r="I28" s="176">
        <v>11456.173801965417</v>
      </c>
      <c r="J28" s="176">
        <v>144559.68339519683</v>
      </c>
      <c r="K28" s="176">
        <v>37812.973831884614</v>
      </c>
      <c r="L28" s="176">
        <v>30760.324364529177</v>
      </c>
      <c r="M28" s="176">
        <v>29991.76564055654</v>
      </c>
      <c r="N28" s="176">
        <v>27994.045774485265</v>
      </c>
      <c r="O28" s="176">
        <v>13781.033490790593</v>
      </c>
      <c r="P28" s="176">
        <v>4219.540292950644</v>
      </c>
      <c r="Q28" s="176">
        <v>152465.31660480314</v>
      </c>
      <c r="R28" s="176">
        <v>35968.14257427145</v>
      </c>
      <c r="S28" s="176">
        <v>31410.65162054076</v>
      </c>
      <c r="T28" s="176">
        <v>33797.684159693636</v>
      </c>
      <c r="U28" s="176">
        <v>29049.174118044677</v>
      </c>
      <c r="V28" s="176">
        <v>15003.030623237886</v>
      </c>
      <c r="W28" s="176">
        <v>7236.633509014771</v>
      </c>
      <c r="X28" s="176">
        <v>5058</v>
      </c>
      <c r="Y28" s="176">
        <v>1675</v>
      </c>
      <c r="Z28" s="233"/>
    </row>
    <row r="29" spans="1:32" ht="16.5" customHeight="1" thickBot="1">
      <c r="A29" s="104">
        <v>974</v>
      </c>
      <c r="B29" s="43" t="s">
        <v>39</v>
      </c>
      <c r="C29" s="43">
        <v>828580.9999999999</v>
      </c>
      <c r="D29" s="43">
        <v>205956.6583240096</v>
      </c>
      <c r="E29" s="43">
        <v>180337.71552546785</v>
      </c>
      <c r="F29" s="43">
        <v>178874.20751864207</v>
      </c>
      <c r="G29" s="43">
        <v>158119.75711867414</v>
      </c>
      <c r="H29" s="43">
        <v>75892.7898486819</v>
      </c>
      <c r="I29" s="43">
        <v>29399.8716645244</v>
      </c>
      <c r="J29" s="43">
        <v>401539.5853061463</v>
      </c>
      <c r="K29" s="43">
        <v>105716.23626278361</v>
      </c>
      <c r="L29" s="43">
        <v>88300.66167735256</v>
      </c>
      <c r="M29" s="43">
        <v>84017.4438212207</v>
      </c>
      <c r="N29" s="43">
        <v>76974.59332855653</v>
      </c>
      <c r="O29" s="43">
        <v>35820.995448907874</v>
      </c>
      <c r="P29" s="43">
        <v>10709.654767324957</v>
      </c>
      <c r="Q29" s="43">
        <v>427041.4146938538</v>
      </c>
      <c r="R29" s="43">
        <v>100240.42206122598</v>
      </c>
      <c r="S29" s="43">
        <v>92037.05384811529</v>
      </c>
      <c r="T29" s="43">
        <v>94856.76369742137</v>
      </c>
      <c r="U29" s="43">
        <v>81145.16379011763</v>
      </c>
      <c r="V29" s="43">
        <v>40071.79439977404</v>
      </c>
      <c r="W29" s="43">
        <v>18690.216897199447</v>
      </c>
      <c r="X29" s="43">
        <v>14002</v>
      </c>
      <c r="Y29" s="43">
        <v>4258</v>
      </c>
      <c r="Z29" s="223"/>
      <c r="AA29" s="4"/>
      <c r="AB29" s="4"/>
      <c r="AC29" s="4"/>
      <c r="AD29" s="4"/>
      <c r="AE29" s="4"/>
      <c r="AF29" s="4"/>
    </row>
    <row r="30" spans="11:25" ht="15" customHeight="1">
      <c r="K30" s="8"/>
      <c r="L30" s="8"/>
      <c r="M30" s="8"/>
      <c r="N30" s="8"/>
      <c r="O30" s="8"/>
      <c r="P30" s="8"/>
      <c r="Q30" s="8"/>
      <c r="R30" s="8"/>
      <c r="S30" s="8"/>
      <c r="T30" s="8"/>
      <c r="U30" s="8"/>
      <c r="V30" s="8"/>
      <c r="W30" s="8"/>
      <c r="X30" s="8"/>
      <c r="Y30" s="8"/>
    </row>
    <row r="31" spans="1:25" ht="15" customHeight="1">
      <c r="A31" s="59" t="s">
        <v>294</v>
      </c>
      <c r="L31" s="4"/>
      <c r="M31" s="4"/>
      <c r="N31" s="4"/>
      <c r="O31" s="4"/>
      <c r="P31" s="4"/>
      <c r="Q31" s="4"/>
      <c r="R31" s="4"/>
      <c r="S31" s="4"/>
      <c r="T31" s="4"/>
      <c r="U31" s="4"/>
      <c r="V31" s="4"/>
      <c r="W31" s="4"/>
      <c r="X31" s="4"/>
      <c r="Y31" s="4"/>
    </row>
    <row r="33" spans="1:5" ht="15" customHeight="1">
      <c r="A33" s="283" t="s">
        <v>694</v>
      </c>
      <c r="E33" s="72" t="s">
        <v>89</v>
      </c>
    </row>
    <row r="34" spans="1:25" s="238" customFormat="1" ht="15" customHeight="1">
      <c r="A34" s="72"/>
      <c r="C34" s="72"/>
      <c r="E34" s="9"/>
      <c r="U34" s="251"/>
      <c r="V34" s="251"/>
      <c r="W34" s="251"/>
      <c r="Y34" s="10"/>
    </row>
    <row r="35" spans="1:2" ht="15" customHeight="1">
      <c r="A35" s="71" t="s">
        <v>43</v>
      </c>
      <c r="B35" s="71" t="s">
        <v>162</v>
      </c>
    </row>
    <row r="37" spans="1:15" ht="15" customHeight="1">
      <c r="A37" s="96" t="s">
        <v>69</v>
      </c>
      <c r="B37" s="7"/>
      <c r="C37" s="7"/>
      <c r="D37" s="7"/>
      <c r="E37" s="7"/>
      <c r="F37" s="7"/>
      <c r="G37"/>
      <c r="H37"/>
      <c r="I37"/>
      <c r="J37"/>
      <c r="K37"/>
      <c r="L37"/>
      <c r="M37"/>
      <c r="N37"/>
      <c r="O37"/>
    </row>
    <row r="38" spans="1:15" ht="15" customHeight="1">
      <c r="A38" s="309" t="s">
        <v>163</v>
      </c>
      <c r="B38" s="309"/>
      <c r="C38" s="309"/>
      <c r="D38" s="309"/>
      <c r="E38" s="309"/>
      <c r="F38" s="309"/>
      <c r="G38" s="309"/>
      <c r="H38" s="309"/>
      <c r="I38" s="309"/>
      <c r="J38" s="309"/>
      <c r="K38" s="309"/>
      <c r="L38" s="309"/>
      <c r="M38" s="309"/>
      <c r="N38" s="309"/>
      <c r="O38" s="309"/>
    </row>
    <row r="39" spans="1:16" ht="22.5" customHeight="1">
      <c r="A39" s="309" t="s">
        <v>618</v>
      </c>
      <c r="B39" s="309"/>
      <c r="C39" s="309"/>
      <c r="D39" s="309"/>
      <c r="E39" s="309"/>
      <c r="F39" s="309"/>
      <c r="G39" s="309"/>
      <c r="H39" s="309"/>
      <c r="I39" s="309"/>
      <c r="J39" s="309"/>
      <c r="K39" s="309"/>
      <c r="L39" s="309"/>
      <c r="M39" s="309"/>
      <c r="N39" s="309"/>
      <c r="O39" s="309"/>
      <c r="P39" s="310"/>
    </row>
    <row r="40" spans="1:15" ht="15" customHeight="1">
      <c r="A40" s="49"/>
      <c r="B40" s="97"/>
      <c r="C40" s="98"/>
      <c r="D40" s="97"/>
      <c r="E40" s="97"/>
      <c r="F40" s="97"/>
      <c r="G40" s="97"/>
      <c r="H40" s="97"/>
      <c r="I40" s="97"/>
      <c r="J40" s="97"/>
      <c r="K40" s="97"/>
      <c r="L40" s="97"/>
      <c r="M40" s="97"/>
      <c r="N40" s="97"/>
      <c r="O40" s="97"/>
    </row>
  </sheetData>
  <sheetProtection password="807C" sheet="1"/>
  <mergeCells count="2">
    <mergeCell ref="A38:O38"/>
    <mergeCell ref="A39:P39"/>
  </mergeCells>
  <hyperlinks>
    <hyperlink ref="Y1" location="'INDIC Cadrage'!Y1" tooltip="Décès domiciliés en 2013" display="DECESD13"/>
    <hyperlink ref="X1" location="'INDIC Cadrage'!X1" tooltip="Naissances domiciliées en 2013" display="NAISD13"/>
    <hyperlink ref="B1" location="'INDIC Cadrage'!B1" tooltip="Libellé de la commune" display="COMMUNE"/>
    <hyperlink ref="A1" location="'INDIC Cadrage'!A1" tooltip="Code INSEE de la commune" display="CODE_INSEE"/>
    <hyperlink ref="A35" location="Sommaire!A1" display="vers SOMMAIRE"/>
    <hyperlink ref="B35" location="Définitions!B13" display="DEFINITIONS"/>
    <hyperlink ref="C1" location="'INDIC Cadrage'!A1" tooltip="Population en 2011" display="P11_POP"/>
    <hyperlink ref="D1" location="'INDIC Cadrage'!A1" tooltip="Pop 0-14 ans en 2011" display="P11_POP0014"/>
    <hyperlink ref="E1" location="'INDIC Cadrage'!A1" tooltip="Pop 15-29 ans en 2011" display="P11_POP1529"/>
    <hyperlink ref="F1" location="'INDIC Cadrage'!A1" tooltip="Pop 30-44 ans en 2011" display="P11_POP3044"/>
    <hyperlink ref="G1" location="'INDIC Cadrage'!A1" tooltip="Pop 45-59 ans en 2011" display="P11_POP4559"/>
    <hyperlink ref="H1" location="'INDIC Cadrage'!A1" tooltip="Pop 60-74 ans en 2011" display="P11_POP6074"/>
    <hyperlink ref="I1" location="'INDIC Cadrage'!A1" tooltip="Pop 75 ans ou plus en 2011" display="P11_POP75P"/>
    <hyperlink ref="K1" location="'INDIC Cadrage'!A1" tooltip="Pop Hommes 0-14 ans en 2011" display="P11_H0014"/>
    <hyperlink ref="R1" location="'INDIC Cadrage'!A1" tooltip="Pop Femmes 0-14 ans en 2011" display="P11_F0014"/>
    <hyperlink ref="V1" location="'INDIC Cadrage'!A1" tooltip="Pop Femmes 60-74 ans en 2011" display="P11_F6074"/>
    <hyperlink ref="O1" location="'INDIC Cadrage'!A1" tooltip="Pop Hommes 60-74 ans en 2011" display="P11_H6074"/>
    <hyperlink ref="M1" location="'INDIC Cadrage'!A1" tooltip="Pop Hommes 30-44 ans en 2011" display="P11_H3044"/>
    <hyperlink ref="T1" location="'INDIC Cadrage'!A1" tooltip="Pop Femmes 30-44 ans en 2011" display="P11_F3044"/>
    <hyperlink ref="L1" location="'INDIC Cadrage'!A1" tooltip="Pop Hommes 15-29 ans en 2011" display="P11_H1529"/>
    <hyperlink ref="N1" location="'INDIC Cadrage'!A1" tooltip="Pop Hommes 45-59 ans en 2011" display="P11_H4559"/>
    <hyperlink ref="U1" location="'INDIC Cadrage'!A1" tooltip="Pop Femmes 45-59 ans en 2011" display="P11_F4559"/>
    <hyperlink ref="S1" location="'INDIC Cadrage'!A1" tooltip="Pop Femmes 15-29 ans en 2011" display="P11_F1529"/>
    <hyperlink ref="W1" location="'INDIC Cadrage'!A1" tooltip="Pop Femmes 75 ans ou plus en 2011" display="P11_F75P"/>
    <hyperlink ref="P1" location="'INDIC Cadrage'!A1" tooltip="Pop Hommes 75 ans ou plus en 2011" display="P11_H75P"/>
    <hyperlink ref="Q1" location="'INDIC Cadrage'!A1" tooltip="Population Femmes en 2011" display="P11_POPF"/>
    <hyperlink ref="J1" location="'INDIC Cadrage'!A1" tooltip="Population Hommes en 2011" display="P11_POPH"/>
    <hyperlink ref="E33" location="'DOC Cadrage'!A1" display="DOC Cadrage"/>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worksheet>
</file>

<file path=xl/worksheets/sheet7.xml><?xml version="1.0" encoding="utf-8"?>
<worksheet xmlns="http://schemas.openxmlformats.org/spreadsheetml/2006/main" xmlns:r="http://schemas.openxmlformats.org/officeDocument/2006/relationships">
  <sheetPr>
    <tabColor theme="9"/>
    <pageSetUpPr fitToPage="1"/>
  </sheetPr>
  <dimension ref="A1:E26"/>
  <sheetViews>
    <sheetView tabSelected="1" zoomScalePageLayoutView="0" workbookViewId="0" topLeftCell="A1">
      <pane xSplit="2" ySplit="1" topLeftCell="C17" activePane="bottomRight" state="frozen"/>
      <selection pane="topLeft" activeCell="D10" sqref="D10"/>
      <selection pane="topRight" activeCell="D10" sqref="D10"/>
      <selection pane="bottomLeft" activeCell="D10" sqref="D10"/>
      <selection pane="bottomRight" activeCell="C22" sqref="C22"/>
    </sheetView>
  </sheetViews>
  <sheetFormatPr defaultColWidth="12.7109375" defaultRowHeight="30" customHeight="1"/>
  <cols>
    <col min="1" max="1" width="20.7109375" style="6" bestFit="1" customWidth="1"/>
    <col min="2" max="2" width="18.8515625" style="6" bestFit="1" customWidth="1"/>
    <col min="3" max="3" width="100.8515625" style="6" customWidth="1"/>
    <col min="4" max="4" width="15.8515625" style="6" bestFit="1" customWidth="1"/>
    <col min="5" max="5" width="41.28125" style="6" bestFit="1" customWidth="1"/>
    <col min="6" max="16384" width="12.7109375" style="6" customWidth="1"/>
  </cols>
  <sheetData>
    <row r="1" spans="1:5" s="105" customFormat="1" ht="30" customHeight="1" thickBot="1">
      <c r="A1" s="51" t="s">
        <v>33</v>
      </c>
      <c r="B1" s="51" t="s">
        <v>34</v>
      </c>
      <c r="C1" s="51" t="s">
        <v>40</v>
      </c>
      <c r="D1" s="51" t="s">
        <v>41</v>
      </c>
      <c r="E1" s="51" t="s">
        <v>35</v>
      </c>
    </row>
    <row r="2" spans="1:5" ht="30" customHeight="1" thickBot="1">
      <c r="A2" s="127" t="s">
        <v>61</v>
      </c>
      <c r="B2" s="128" t="s">
        <v>578</v>
      </c>
      <c r="C2" s="127" t="s">
        <v>211</v>
      </c>
      <c r="D2" s="127">
        <v>2011</v>
      </c>
      <c r="E2" s="127" t="s">
        <v>62</v>
      </c>
    </row>
    <row r="3" spans="1:5" ht="30" customHeight="1" thickBot="1">
      <c r="A3" s="127" t="s">
        <v>61</v>
      </c>
      <c r="B3" s="128" t="s">
        <v>428</v>
      </c>
      <c r="C3" s="127" t="s">
        <v>431</v>
      </c>
      <c r="D3" s="127">
        <v>2013</v>
      </c>
      <c r="E3" s="127" t="s">
        <v>85</v>
      </c>
    </row>
    <row r="4" spans="1:5" ht="30" customHeight="1" thickBot="1">
      <c r="A4" s="127" t="s">
        <v>61</v>
      </c>
      <c r="B4" s="128" t="s">
        <v>429</v>
      </c>
      <c r="C4" s="127" t="s">
        <v>432</v>
      </c>
      <c r="D4" s="127">
        <v>2013</v>
      </c>
      <c r="E4" s="127" t="s">
        <v>85</v>
      </c>
    </row>
    <row r="5" spans="1:5" ht="30" customHeight="1" thickBot="1">
      <c r="A5" s="127" t="s">
        <v>61</v>
      </c>
      <c r="B5" s="128" t="s">
        <v>360</v>
      </c>
      <c r="C5" s="127" t="s">
        <v>433</v>
      </c>
      <c r="D5" s="127">
        <v>2013</v>
      </c>
      <c r="E5" s="127" t="s">
        <v>85</v>
      </c>
    </row>
    <row r="6" spans="1:5" ht="30" customHeight="1" thickBot="1">
      <c r="A6" s="127" t="s">
        <v>61</v>
      </c>
      <c r="B6" s="128" t="s">
        <v>430</v>
      </c>
      <c r="C6" s="127" t="s">
        <v>434</v>
      </c>
      <c r="D6" s="127">
        <v>2013</v>
      </c>
      <c r="E6" s="127" t="s">
        <v>451</v>
      </c>
    </row>
    <row r="7" spans="1:5" ht="30" customHeight="1" thickBot="1">
      <c r="A7" s="127" t="s">
        <v>61</v>
      </c>
      <c r="B7" s="128" t="s">
        <v>227</v>
      </c>
      <c r="C7" s="127" t="s">
        <v>435</v>
      </c>
      <c r="D7" s="127">
        <v>2013</v>
      </c>
      <c r="E7" s="127" t="s">
        <v>71</v>
      </c>
    </row>
    <row r="8" spans="1:5" ht="30" customHeight="1" thickBot="1">
      <c r="A8" s="127" t="s">
        <v>61</v>
      </c>
      <c r="B8" s="128" t="s">
        <v>228</v>
      </c>
      <c r="C8" s="127" t="s">
        <v>436</v>
      </c>
      <c r="D8" s="127">
        <v>2013</v>
      </c>
      <c r="E8" s="127" t="s">
        <v>452</v>
      </c>
    </row>
    <row r="9" spans="1:5" ht="30" customHeight="1" thickBot="1">
      <c r="A9" s="127" t="s">
        <v>61</v>
      </c>
      <c r="B9" s="128" t="s">
        <v>229</v>
      </c>
      <c r="C9" s="127" t="s">
        <v>437</v>
      </c>
      <c r="D9" s="127">
        <v>2013</v>
      </c>
      <c r="E9" s="127" t="s">
        <v>71</v>
      </c>
    </row>
    <row r="10" spans="1:5" ht="30" customHeight="1" thickBot="1">
      <c r="A10" s="127" t="s">
        <v>61</v>
      </c>
      <c r="B10" s="128" t="s">
        <v>230</v>
      </c>
      <c r="C10" s="127" t="s">
        <v>438</v>
      </c>
      <c r="D10" s="127">
        <v>2013</v>
      </c>
      <c r="E10" s="127" t="s">
        <v>452</v>
      </c>
    </row>
    <row r="11" spans="1:5" ht="30" customHeight="1" thickBot="1">
      <c r="A11" s="127" t="s">
        <v>61</v>
      </c>
      <c r="B11" s="128" t="s">
        <v>231</v>
      </c>
      <c r="C11" s="127" t="s">
        <v>439</v>
      </c>
      <c r="D11" s="127">
        <v>2013</v>
      </c>
      <c r="E11" s="127" t="s">
        <v>71</v>
      </c>
    </row>
    <row r="12" spans="1:5" ht="30" customHeight="1" thickBot="1">
      <c r="A12" s="127" t="s">
        <v>61</v>
      </c>
      <c r="B12" s="128" t="s">
        <v>232</v>
      </c>
      <c r="C12" s="127" t="s">
        <v>440</v>
      </c>
      <c r="D12" s="127">
        <v>2013</v>
      </c>
      <c r="E12" s="127" t="s">
        <v>452</v>
      </c>
    </row>
    <row r="13" spans="1:5" ht="30" customHeight="1" thickBot="1">
      <c r="A13" s="127" t="s">
        <v>61</v>
      </c>
      <c r="B13" s="128" t="s">
        <v>233</v>
      </c>
      <c r="C13" s="127" t="s">
        <v>441</v>
      </c>
      <c r="D13" s="127">
        <v>2013</v>
      </c>
      <c r="E13" s="127" t="s">
        <v>71</v>
      </c>
    </row>
    <row r="14" spans="1:5" ht="30" customHeight="1" thickBot="1">
      <c r="A14" s="127" t="s">
        <v>61</v>
      </c>
      <c r="B14" s="128" t="s">
        <v>234</v>
      </c>
      <c r="C14" s="127" t="s">
        <v>442</v>
      </c>
      <c r="D14" s="127">
        <v>2013</v>
      </c>
      <c r="E14" s="127" t="s">
        <v>452</v>
      </c>
    </row>
    <row r="15" spans="1:5" ht="30" customHeight="1" thickBot="1">
      <c r="A15" s="127" t="s">
        <v>61</v>
      </c>
      <c r="B15" s="128" t="s">
        <v>235</v>
      </c>
      <c r="C15" s="127" t="s">
        <v>443</v>
      </c>
      <c r="D15" s="127">
        <v>2013</v>
      </c>
      <c r="E15" s="127" t="s">
        <v>71</v>
      </c>
    </row>
    <row r="16" spans="1:5" ht="30" customHeight="1" thickBot="1">
      <c r="A16" s="127" t="s">
        <v>61</v>
      </c>
      <c r="B16" s="128" t="s">
        <v>236</v>
      </c>
      <c r="C16" s="127" t="s">
        <v>444</v>
      </c>
      <c r="D16" s="127">
        <v>2013</v>
      </c>
      <c r="E16" s="127" t="s">
        <v>452</v>
      </c>
    </row>
    <row r="17" spans="1:5" ht="30" customHeight="1" thickBot="1">
      <c r="A17" s="127" t="s">
        <v>61</v>
      </c>
      <c r="B17" s="128" t="s">
        <v>237</v>
      </c>
      <c r="C17" s="127" t="s">
        <v>445</v>
      </c>
      <c r="D17" s="127">
        <v>2013</v>
      </c>
      <c r="E17" s="127" t="s">
        <v>71</v>
      </c>
    </row>
    <row r="18" spans="1:5" ht="30" customHeight="1" thickBot="1">
      <c r="A18" s="127" t="s">
        <v>61</v>
      </c>
      <c r="B18" s="128" t="s">
        <v>238</v>
      </c>
      <c r="C18" s="127" t="s">
        <v>446</v>
      </c>
      <c r="D18" s="127">
        <v>2013</v>
      </c>
      <c r="E18" s="127" t="s">
        <v>452</v>
      </c>
    </row>
    <row r="19" spans="1:5" ht="30" customHeight="1" thickBot="1">
      <c r="A19" s="127" t="s">
        <v>61</v>
      </c>
      <c r="B19" s="128" t="s">
        <v>239</v>
      </c>
      <c r="C19" s="127" t="s">
        <v>447</v>
      </c>
      <c r="D19" s="127">
        <v>2013</v>
      </c>
      <c r="E19" s="127" t="s">
        <v>71</v>
      </c>
    </row>
    <row r="20" spans="1:5" ht="30" customHeight="1" thickBot="1">
      <c r="A20" s="127" t="s">
        <v>61</v>
      </c>
      <c r="B20" s="128" t="s">
        <v>240</v>
      </c>
      <c r="C20" s="127" t="s">
        <v>448</v>
      </c>
      <c r="D20" s="127">
        <v>2013</v>
      </c>
      <c r="E20" s="127" t="s">
        <v>452</v>
      </c>
    </row>
    <row r="21" spans="1:5" ht="30" customHeight="1" thickBot="1">
      <c r="A21" s="127" t="s">
        <v>61</v>
      </c>
      <c r="B21" s="128" t="s">
        <v>241</v>
      </c>
      <c r="C21" s="127" t="s">
        <v>449</v>
      </c>
      <c r="D21" s="127">
        <v>2013</v>
      </c>
      <c r="E21" s="127" t="s">
        <v>71</v>
      </c>
    </row>
    <row r="22" spans="1:5" ht="30" customHeight="1" thickBot="1">
      <c r="A22" s="127" t="s">
        <v>61</v>
      </c>
      <c r="B22" s="128" t="s">
        <v>242</v>
      </c>
      <c r="C22" s="127" t="s">
        <v>450</v>
      </c>
      <c r="D22" s="127">
        <v>2013</v>
      </c>
      <c r="E22" s="127" t="s">
        <v>452</v>
      </c>
    </row>
    <row r="23" spans="1:5" ht="30" customHeight="1" thickBot="1">
      <c r="A23" s="127" t="s">
        <v>61</v>
      </c>
      <c r="B23" s="128" t="s">
        <v>580</v>
      </c>
      <c r="C23" s="127" t="s">
        <v>244</v>
      </c>
      <c r="D23" s="127">
        <v>2013</v>
      </c>
      <c r="E23" s="127" t="s">
        <v>64</v>
      </c>
    </row>
    <row r="24" spans="1:5" ht="30" customHeight="1" thickBot="1">
      <c r="A24" s="127" t="s">
        <v>61</v>
      </c>
      <c r="B24" s="128" t="s">
        <v>676</v>
      </c>
      <c r="C24" s="127" t="s">
        <v>245</v>
      </c>
      <c r="D24" s="127">
        <v>2013</v>
      </c>
      <c r="E24" s="127" t="s">
        <v>603</v>
      </c>
    </row>
    <row r="26" spans="1:2" ht="30" customHeight="1">
      <c r="A26" s="71" t="s">
        <v>43</v>
      </c>
      <c r="B26" s="71" t="s">
        <v>162</v>
      </c>
    </row>
  </sheetData>
  <sheetProtection password="807C" sheet="1"/>
  <hyperlinks>
    <hyperlink ref="B2" location="'INDIC Finance'!C1" display="MENNONIMP2008"/>
    <hyperlink ref="B3" location="'INDIC Finance'!E1" display="APADOM_2010"/>
    <hyperlink ref="B4" location="'INDIC Finance'!F1" display="APAETAB_2010"/>
    <hyperlink ref="B5" location="'INDIC Finance'!G1" display="APA_2010"/>
    <hyperlink ref="B6" location="'INDIC Finance'!H1" display="TXAPA_2010"/>
    <hyperlink ref="B11" location="'INDIC Finance'!M1" display="ALLOCRMI_2010"/>
    <hyperlink ref="B12" location="'INDIC Finance'!N1" display="TXALLOCRMI_2011"/>
    <hyperlink ref="B13" location="'INDIC Finance'!O1" display="COUVRMI_2010"/>
    <hyperlink ref="B14" location="'INDIC Finance'!P1" display="TXCOUVRMI_2011"/>
    <hyperlink ref="B15" location="'INDIC Finance'!Q1" display="ALLOCRSO_2010"/>
    <hyperlink ref="B16" location="'INDIC Finance'!R1" display="TXALLOCRSO_2011"/>
    <hyperlink ref="B17" location="'INDIC Finance'!S1" display="COUVRSO_2010"/>
    <hyperlink ref="B18" location="'INDIC Finance'!T1" display="TXCOUVRSO_2011"/>
    <hyperlink ref="B19" location="'INDIC Finance'!Y1" display="ALLOCAAH_2010"/>
    <hyperlink ref="B20" location="'INDIC Finance'!Z1" display="TXALLOCAAH_2011"/>
    <hyperlink ref="B21" location="'INDIC Finance'!AA1" display="COUVAAH_2010"/>
    <hyperlink ref="B22" location="'INDIC Finance'!AB1" display="TXCOUVAAH_2010"/>
    <hyperlink ref="A26" location="Sommaire!A1" display="vers SOMMAIRE"/>
    <hyperlink ref="B7" location="'INDIC Finance'!I1" display="ALLOCMIN_2010"/>
    <hyperlink ref="B8" location="'INDIC Finance'!J1" display="TXALLOCMIN_2011"/>
    <hyperlink ref="B9" location="'INDIC Finance'!K1" display="COUVMIN_2010"/>
    <hyperlink ref="B10" location="'INDIC Finance'!L1" display="TXCOUVMIN_2011"/>
    <hyperlink ref="B26" location="Définitions!B20" display="DEFINITIONS"/>
    <hyperlink ref="B23" location="'INDIC Finance'!Y1" display="MINV_2013"/>
    <hyperlink ref="B24" location="'INDIC Finance'!Z1" display="TXMINV2013"/>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6" r:id="rId1"/>
  <headerFooter>
    <oddHeader>&amp;C&amp;A</oddHeader>
  </headerFooter>
</worksheet>
</file>

<file path=xl/worksheets/sheet8.xml><?xml version="1.0" encoding="utf-8"?>
<worksheet xmlns="http://schemas.openxmlformats.org/spreadsheetml/2006/main" xmlns:r="http://schemas.openxmlformats.org/officeDocument/2006/relationships">
  <sheetPr>
    <tabColor theme="9"/>
    <pageSetUpPr fitToPage="1"/>
  </sheetPr>
  <dimension ref="A1:Y40"/>
  <sheetViews>
    <sheetView zoomScalePageLayoutView="0" workbookViewId="0" topLeftCell="A1">
      <pane xSplit="2" ySplit="1" topLeftCell="S9" activePane="bottomRight" state="frozen"/>
      <selection pane="topLeft" activeCell="D10" sqref="D10"/>
      <selection pane="topRight" activeCell="D10" sqref="D10"/>
      <selection pane="bottomLeft" activeCell="D10" sqref="D10"/>
      <selection pane="bottomRight" activeCell="C2" sqref="C2:Y29"/>
    </sheetView>
  </sheetViews>
  <sheetFormatPr defaultColWidth="11.421875" defaultRowHeight="15"/>
  <cols>
    <col min="1" max="1" width="12.8515625" style="2" bestFit="1" customWidth="1"/>
    <col min="2" max="2" width="21.421875" style="117" bestFit="1" customWidth="1"/>
    <col min="3" max="3" width="15.140625" style="245" bestFit="1" customWidth="1"/>
    <col min="4" max="4" width="13.28125" style="117" bestFit="1" customWidth="1"/>
    <col min="5" max="5" width="13.7109375" style="117" bestFit="1" customWidth="1"/>
    <col min="6" max="6" width="9.421875" style="117" bestFit="1" customWidth="1"/>
    <col min="7" max="7" width="11.57421875" style="117" bestFit="1" customWidth="1"/>
    <col min="8" max="8" width="14.57421875" style="117" bestFit="1" customWidth="1"/>
    <col min="9" max="9" width="16.8515625" style="117" bestFit="1" customWidth="1"/>
    <col min="10" max="10" width="13.7109375" style="117" bestFit="1" customWidth="1"/>
    <col min="11" max="11" width="15.8515625" style="117" bestFit="1" customWidth="1"/>
    <col min="12" max="12" width="15.00390625" style="117" bestFit="1" customWidth="1"/>
    <col min="13" max="13" width="17.28125" style="117" bestFit="1" customWidth="1"/>
    <col min="14" max="14" width="14.140625" style="117" bestFit="1" customWidth="1"/>
    <col min="15" max="15" width="16.421875" style="117" bestFit="1" customWidth="1"/>
    <col min="16" max="16" width="15.140625" style="7" bestFit="1" customWidth="1"/>
    <col min="17" max="17" width="17.421875" style="7" bestFit="1" customWidth="1"/>
    <col min="18" max="18" width="14.28125" style="7" bestFit="1" customWidth="1"/>
    <col min="19" max="19" width="16.57421875" style="7" bestFit="1" customWidth="1"/>
    <col min="20" max="20" width="15.00390625" style="7" bestFit="1" customWidth="1"/>
    <col min="21" max="21" width="17.28125" style="7" bestFit="1" customWidth="1"/>
    <col min="22" max="22" width="14.140625" style="7" bestFit="1" customWidth="1"/>
    <col min="23" max="23" width="16.421875" style="7" bestFit="1" customWidth="1"/>
    <col min="24" max="24" width="11.8515625" style="7" customWidth="1"/>
    <col min="25" max="25" width="13.421875" style="7" bestFit="1" customWidth="1"/>
    <col min="26" max="16384" width="11.421875" style="7" customWidth="1"/>
  </cols>
  <sheetData>
    <row r="1" spans="1:25" s="109" customFormat="1" ht="16.5" customHeight="1" thickBot="1">
      <c r="A1" s="106" t="s">
        <v>38</v>
      </c>
      <c r="B1" s="106" t="s">
        <v>37</v>
      </c>
      <c r="C1" s="106" t="s">
        <v>578</v>
      </c>
      <c r="D1" s="106" t="s">
        <v>428</v>
      </c>
      <c r="E1" s="106" t="s">
        <v>429</v>
      </c>
      <c r="F1" s="106" t="s">
        <v>360</v>
      </c>
      <c r="G1" s="106" t="s">
        <v>430</v>
      </c>
      <c r="H1" s="106" t="s">
        <v>227</v>
      </c>
      <c r="I1" s="106" t="s">
        <v>228</v>
      </c>
      <c r="J1" s="106" t="s">
        <v>229</v>
      </c>
      <c r="K1" s="106" t="s">
        <v>230</v>
      </c>
      <c r="L1" s="106" t="s">
        <v>231</v>
      </c>
      <c r="M1" s="106" t="s">
        <v>232</v>
      </c>
      <c r="N1" s="106" t="s">
        <v>233</v>
      </c>
      <c r="O1" s="106" t="s">
        <v>234</v>
      </c>
      <c r="P1" s="106" t="s">
        <v>235</v>
      </c>
      <c r="Q1" s="106" t="s">
        <v>236</v>
      </c>
      <c r="R1" s="106" t="s">
        <v>237</v>
      </c>
      <c r="S1" s="106" t="s">
        <v>238</v>
      </c>
      <c r="T1" s="106" t="s">
        <v>239</v>
      </c>
      <c r="U1" s="106" t="s">
        <v>240</v>
      </c>
      <c r="V1" s="106" t="s">
        <v>241</v>
      </c>
      <c r="W1" s="106" t="s">
        <v>242</v>
      </c>
      <c r="X1" s="106" t="s">
        <v>580</v>
      </c>
      <c r="Y1" s="106" t="s">
        <v>581</v>
      </c>
    </row>
    <row r="2" spans="1:25" ht="16.5" customHeight="1">
      <c r="A2" s="116" t="s">
        <v>0</v>
      </c>
      <c r="B2" s="19" t="s">
        <v>1</v>
      </c>
      <c r="C2" s="199">
        <v>0.6719160104986877</v>
      </c>
      <c r="D2" s="21">
        <v>213</v>
      </c>
      <c r="E2" s="21">
        <v>8</v>
      </c>
      <c r="F2" s="21">
        <v>221</v>
      </c>
      <c r="G2" s="227">
        <v>14.777402848495166</v>
      </c>
      <c r="H2" s="18">
        <v>1079</v>
      </c>
      <c r="I2" s="21">
        <v>27.0990730659119</v>
      </c>
      <c r="J2" s="18">
        <v>2230</v>
      </c>
      <c r="K2" s="21">
        <v>20.831387202241945</v>
      </c>
      <c r="L2" s="18">
        <v>1051</v>
      </c>
      <c r="M2" s="227">
        <v>20.030091525863952</v>
      </c>
      <c r="N2" s="18">
        <v>2400</v>
      </c>
      <c r="O2" s="177">
        <v>20.2551984934561</v>
      </c>
      <c r="P2" s="18">
        <v>49</v>
      </c>
      <c r="Q2" s="177">
        <v>1.7721170100736001</v>
      </c>
      <c r="R2" s="18">
        <v>59</v>
      </c>
      <c r="S2" s="177">
        <v>2.1337735427416815</v>
      </c>
      <c r="T2" s="18">
        <v>141</v>
      </c>
      <c r="U2" s="177">
        <v>2.3983689197978832</v>
      </c>
      <c r="V2" s="18">
        <v>201</v>
      </c>
      <c r="W2" s="177">
        <v>3.4189514388608124</v>
      </c>
      <c r="X2" s="18">
        <v>375</v>
      </c>
      <c r="Y2" s="18">
        <v>25.074778589075507</v>
      </c>
    </row>
    <row r="3" spans="1:25" ht="16.5" customHeight="1">
      <c r="A3" s="107" t="s">
        <v>2</v>
      </c>
      <c r="B3" s="19" t="s">
        <v>3</v>
      </c>
      <c r="C3" s="199">
        <v>0.7443340577460416</v>
      </c>
      <c r="D3" s="21">
        <v>206</v>
      </c>
      <c r="E3" s="21">
        <v>12</v>
      </c>
      <c r="F3" s="21">
        <v>218</v>
      </c>
      <c r="G3" s="227">
        <v>16.317081671439066</v>
      </c>
      <c r="H3" s="18">
        <v>1615</v>
      </c>
      <c r="I3" s="21">
        <v>38.217271812754774</v>
      </c>
      <c r="J3" s="18">
        <v>3422</v>
      </c>
      <c r="K3" s="21">
        <v>28.90690995100525</v>
      </c>
      <c r="L3" s="18">
        <v>1533</v>
      </c>
      <c r="M3" s="227">
        <v>27.26421771299813</v>
      </c>
      <c r="N3" s="18">
        <v>3544</v>
      </c>
      <c r="O3" s="177">
        <v>29.00639658848616</v>
      </c>
      <c r="P3" s="18">
        <v>79</v>
      </c>
      <c r="Q3" s="177">
        <v>2.9064518419381455</v>
      </c>
      <c r="R3" s="21">
        <v>90</v>
      </c>
      <c r="S3" s="227">
        <v>3.3111476680307983</v>
      </c>
      <c r="T3" s="21">
        <v>257</v>
      </c>
      <c r="U3" s="227">
        <v>3.960094840343952</v>
      </c>
      <c r="V3" s="21">
        <v>427</v>
      </c>
      <c r="W3" s="227">
        <v>6.579612828120107</v>
      </c>
      <c r="X3" s="18">
        <v>284</v>
      </c>
      <c r="Y3" s="18">
        <v>21.257115571966487</v>
      </c>
    </row>
    <row r="4" spans="1:25" ht="16.5" customHeight="1">
      <c r="A4" s="107" t="s">
        <v>4</v>
      </c>
      <c r="B4" s="18" t="s">
        <v>5</v>
      </c>
      <c r="C4" s="199">
        <v>0.7336910477266309</v>
      </c>
      <c r="D4" s="21">
        <v>186</v>
      </c>
      <c r="E4" s="21">
        <v>12</v>
      </c>
      <c r="F4" s="21">
        <v>198</v>
      </c>
      <c r="G4" s="227">
        <v>19.52602999446728</v>
      </c>
      <c r="H4" s="18">
        <v>600</v>
      </c>
      <c r="I4" s="21">
        <v>25.145191520006087</v>
      </c>
      <c r="J4" s="18">
        <v>1275</v>
      </c>
      <c r="K4" s="21">
        <v>20.286396181384266</v>
      </c>
      <c r="L4" s="18">
        <v>611</v>
      </c>
      <c r="M4" s="227">
        <v>20.584067587007283</v>
      </c>
      <c r="N4" s="18">
        <v>1413</v>
      </c>
      <c r="O4" s="177">
        <v>21.3272460355484</v>
      </c>
      <c r="P4" s="18">
        <v>24</v>
      </c>
      <c r="Q4" s="177">
        <v>1.393239665656875</v>
      </c>
      <c r="R4" s="21">
        <v>28</v>
      </c>
      <c r="S4" s="227">
        <v>1.6254462765996873</v>
      </c>
      <c r="T4" s="18">
        <v>115</v>
      </c>
      <c r="U4" s="177">
        <v>3.4533820785424405</v>
      </c>
      <c r="V4" s="18">
        <v>176</v>
      </c>
      <c r="W4" s="177">
        <v>5.285176050638865</v>
      </c>
      <c r="X4" s="18">
        <v>260</v>
      </c>
      <c r="Y4" s="18">
        <v>25.640241406876225</v>
      </c>
    </row>
    <row r="5" spans="1:25" ht="16.5" customHeight="1">
      <c r="A5" s="107" t="s">
        <v>6</v>
      </c>
      <c r="B5" s="19" t="s">
        <v>7</v>
      </c>
      <c r="C5" s="199">
        <v>0.6569071067340964</v>
      </c>
      <c r="D5" s="21">
        <v>258</v>
      </c>
      <c r="E5" s="21">
        <v>14</v>
      </c>
      <c r="F5" s="21">
        <v>272</v>
      </c>
      <c r="G5" s="227">
        <v>14.57234310900355</v>
      </c>
      <c r="H5" s="18">
        <v>1423</v>
      </c>
      <c r="I5" s="21">
        <v>28.937276744364084</v>
      </c>
      <c r="J5" s="18">
        <v>2745</v>
      </c>
      <c r="K5" s="21">
        <v>20.2882483370288</v>
      </c>
      <c r="L5" s="18">
        <v>1409</v>
      </c>
      <c r="M5" s="227">
        <v>20.97468081084425</v>
      </c>
      <c r="N5" s="18">
        <v>2988</v>
      </c>
      <c r="O5" s="177">
        <v>20.925224621599078</v>
      </c>
      <c r="P5" s="18">
        <v>77</v>
      </c>
      <c r="Q5" s="177">
        <v>2.1715389268229743</v>
      </c>
      <c r="R5" s="21">
        <v>84</v>
      </c>
      <c r="S5" s="227">
        <v>2.3689515565341535</v>
      </c>
      <c r="T5" s="18">
        <v>191</v>
      </c>
      <c r="U5" s="177">
        <v>2.5882827481092363</v>
      </c>
      <c r="V5" s="18">
        <v>290</v>
      </c>
      <c r="W5" s="177">
        <v>3.9298533871815624</v>
      </c>
      <c r="X5" s="18">
        <v>372</v>
      </c>
      <c r="Y5" s="18">
        <v>19.929822193196035</v>
      </c>
    </row>
    <row r="6" spans="1:25" ht="16.5" customHeight="1">
      <c r="A6" s="107" t="s">
        <v>8</v>
      </c>
      <c r="B6" s="19" t="s">
        <v>9</v>
      </c>
      <c r="C6" s="199">
        <v>0.7352597781669585</v>
      </c>
      <c r="D6" s="21">
        <v>279</v>
      </c>
      <c r="E6" s="21">
        <v>22</v>
      </c>
      <c r="F6" s="21">
        <v>301</v>
      </c>
      <c r="G6" s="227">
        <v>16.055997766809938</v>
      </c>
      <c r="H6" s="18">
        <v>1580</v>
      </c>
      <c r="I6" s="21">
        <v>36.05487400512983</v>
      </c>
      <c r="J6" s="18">
        <v>3301</v>
      </c>
      <c r="K6" s="21">
        <v>28.523286961029974</v>
      </c>
      <c r="L6" s="18">
        <v>1385</v>
      </c>
      <c r="M6" s="227">
        <v>24.271721136114717</v>
      </c>
      <c r="N6" s="18">
        <v>3272</v>
      </c>
      <c r="O6" s="177">
        <v>26.29258169590434</v>
      </c>
      <c r="P6" s="18">
        <v>125</v>
      </c>
      <c r="Q6" s="177">
        <v>3.647604123012619</v>
      </c>
      <c r="R6" s="21">
        <v>143</v>
      </c>
      <c r="S6" s="227">
        <v>4.1728591167264355</v>
      </c>
      <c r="T6" s="18">
        <v>249</v>
      </c>
      <c r="U6" s="177">
        <v>3.8873795521803185</v>
      </c>
      <c r="V6" s="18">
        <v>379</v>
      </c>
      <c r="W6" s="177">
        <v>5.9169351416720515</v>
      </c>
      <c r="X6" s="18">
        <v>534</v>
      </c>
      <c r="Y6" s="18">
        <v>28.4847269351379</v>
      </c>
    </row>
    <row r="7" spans="1:25" ht="16.5" customHeight="1">
      <c r="A7" s="107" t="s">
        <v>10</v>
      </c>
      <c r="B7" s="18" t="s">
        <v>11</v>
      </c>
      <c r="C7" s="199">
        <v>0.7372644801116539</v>
      </c>
      <c r="D7" s="21">
        <v>93</v>
      </c>
      <c r="E7" s="21">
        <v>8</v>
      </c>
      <c r="F7" s="21">
        <v>101</v>
      </c>
      <c r="G7" s="227">
        <v>12.915601023017903</v>
      </c>
      <c r="H7" s="18">
        <v>675</v>
      </c>
      <c r="I7" s="21">
        <v>36.13490364025696</v>
      </c>
      <c r="J7" s="18">
        <v>1658</v>
      </c>
      <c r="K7" s="21">
        <v>30.967500933881208</v>
      </c>
      <c r="L7" s="18">
        <v>636</v>
      </c>
      <c r="M7" s="227">
        <v>26.012269938650306</v>
      </c>
      <c r="N7" s="18">
        <v>1731</v>
      </c>
      <c r="O7" s="177">
        <v>26.913485537627846</v>
      </c>
      <c r="P7" s="18">
        <v>23</v>
      </c>
      <c r="Q7" s="177">
        <v>1.630049610205528</v>
      </c>
      <c r="R7" s="21">
        <v>26</v>
      </c>
      <c r="S7" s="227">
        <v>1.8426647767540751</v>
      </c>
      <c r="T7" s="18">
        <v>126</v>
      </c>
      <c r="U7" s="177">
        <v>4.588492352512746</v>
      </c>
      <c r="V7" s="18">
        <v>199</v>
      </c>
      <c r="W7" s="177">
        <v>7.2469045884923515</v>
      </c>
      <c r="X7" s="18">
        <v>143</v>
      </c>
      <c r="Y7" s="18">
        <v>18.286445012787723</v>
      </c>
    </row>
    <row r="8" spans="1:25" ht="16.5" customHeight="1">
      <c r="A8" s="107" t="s">
        <v>45</v>
      </c>
      <c r="B8" s="19" t="s">
        <v>12</v>
      </c>
      <c r="C8" s="199">
        <v>0.7999491611591256</v>
      </c>
      <c r="D8" s="21">
        <v>448</v>
      </c>
      <c r="E8" s="21">
        <v>52</v>
      </c>
      <c r="F8" s="21">
        <v>500</v>
      </c>
      <c r="G8" s="227">
        <v>11.25321259115935</v>
      </c>
      <c r="H8" s="18">
        <v>6621</v>
      </c>
      <c r="I8" s="21">
        <v>54.206379171755394</v>
      </c>
      <c r="J8" s="18">
        <v>15065</v>
      </c>
      <c r="K8" s="21">
        <v>40.11129453112516</v>
      </c>
      <c r="L8" s="18">
        <v>6498</v>
      </c>
      <c r="M8" s="227">
        <v>39.331245038433885</v>
      </c>
      <c r="N8" s="18">
        <v>15861</v>
      </c>
      <c r="O8" s="177">
        <v>37.89109271991444</v>
      </c>
      <c r="P8" s="18">
        <v>252</v>
      </c>
      <c r="Q8" s="177">
        <v>2.928669842730157</v>
      </c>
      <c r="R8" s="21">
        <v>274</v>
      </c>
      <c r="S8" s="227">
        <v>3.18434736868279</v>
      </c>
      <c r="T8" s="18">
        <v>661</v>
      </c>
      <c r="U8" s="177">
        <v>3.3885030245291317</v>
      </c>
      <c r="V8" s="18">
        <v>940</v>
      </c>
      <c r="W8" s="177">
        <v>4.818748627923425</v>
      </c>
      <c r="X8" s="18">
        <v>995</v>
      </c>
      <c r="Y8" s="18">
        <v>22.39389305640711</v>
      </c>
    </row>
    <row r="9" spans="1:25" ht="16.5" customHeight="1">
      <c r="A9" s="107" t="s">
        <v>13</v>
      </c>
      <c r="B9" s="19" t="s">
        <v>14</v>
      </c>
      <c r="C9" s="199">
        <v>0.5985223257308063</v>
      </c>
      <c r="D9" s="21">
        <v>200</v>
      </c>
      <c r="E9" s="21">
        <v>45</v>
      </c>
      <c r="F9" s="21">
        <v>245</v>
      </c>
      <c r="G9" s="227">
        <v>8.627204056294385</v>
      </c>
      <c r="H9" s="18">
        <v>2833</v>
      </c>
      <c r="I9" s="21">
        <v>26.249881006889357</v>
      </c>
      <c r="J9" s="18">
        <v>6281</v>
      </c>
      <c r="K9" s="21">
        <v>20.31962731713629</v>
      </c>
      <c r="L9" s="18">
        <v>2776</v>
      </c>
      <c r="M9" s="227">
        <v>17.95717600005209</v>
      </c>
      <c r="N9" s="18">
        <v>6754</v>
      </c>
      <c r="O9" s="177">
        <v>19.803773085331873</v>
      </c>
      <c r="P9" s="18">
        <v>99</v>
      </c>
      <c r="Q9" s="177">
        <v>1.57428762507421</v>
      </c>
      <c r="R9" s="21">
        <v>116</v>
      </c>
      <c r="S9" s="227">
        <v>1.8446198435212966</v>
      </c>
      <c r="T9" s="18">
        <v>448</v>
      </c>
      <c r="U9" s="177">
        <v>2.5664711594855683</v>
      </c>
      <c r="V9" s="18">
        <v>674</v>
      </c>
      <c r="W9" s="177">
        <v>3.86116419976177</v>
      </c>
      <c r="X9" s="18">
        <v>496</v>
      </c>
      <c r="Y9" s="18">
        <v>17.46568657927353</v>
      </c>
    </row>
    <row r="10" spans="1:25" ht="16.5" customHeight="1">
      <c r="A10" s="107" t="s">
        <v>46</v>
      </c>
      <c r="B10" s="18" t="s">
        <v>15</v>
      </c>
      <c r="C10" s="199">
        <v>0.7794377047409914</v>
      </c>
      <c r="D10" s="21">
        <v>811</v>
      </c>
      <c r="E10" s="21">
        <v>62</v>
      </c>
      <c r="F10" s="21">
        <v>873</v>
      </c>
      <c r="G10" s="227">
        <v>15.227091726503469</v>
      </c>
      <c r="H10" s="18">
        <v>8547</v>
      </c>
      <c r="I10" s="21">
        <v>48.23895499335253</v>
      </c>
      <c r="J10" s="18">
        <v>20672</v>
      </c>
      <c r="K10" s="21">
        <v>37.52405155200584</v>
      </c>
      <c r="L10" s="18">
        <v>8118</v>
      </c>
      <c r="M10" s="227">
        <v>32.66965415108799</v>
      </c>
      <c r="N10" s="18">
        <v>21208</v>
      </c>
      <c r="O10" s="177">
        <v>36.65461959447553</v>
      </c>
      <c r="P10" s="18">
        <v>374</v>
      </c>
      <c r="Q10" s="177">
        <v>3.2729367574873</v>
      </c>
      <c r="R10" s="21">
        <v>422</v>
      </c>
      <c r="S10" s="227">
        <v>3.692992811924172</v>
      </c>
      <c r="T10" s="18">
        <v>1084</v>
      </c>
      <c r="U10" s="177">
        <v>3.775643291343485</v>
      </c>
      <c r="V10" s="18">
        <v>1692</v>
      </c>
      <c r="W10" s="177">
        <v>5.893347277632081</v>
      </c>
      <c r="X10" s="18">
        <v>1298</v>
      </c>
      <c r="Y10" s="18">
        <v>22.64005161626747</v>
      </c>
    </row>
    <row r="11" spans="1:25" ht="16.5" customHeight="1">
      <c r="A11" s="107" t="s">
        <v>47</v>
      </c>
      <c r="B11" s="19" t="s">
        <v>16</v>
      </c>
      <c r="C11" s="199">
        <v>0.7906258182770358</v>
      </c>
      <c r="D11" s="21">
        <v>519</v>
      </c>
      <c r="E11" s="21">
        <v>47</v>
      </c>
      <c r="F11" s="21">
        <v>566</v>
      </c>
      <c r="G11" s="227">
        <v>13.698237381502729</v>
      </c>
      <c r="H11" s="18">
        <v>6309</v>
      </c>
      <c r="I11" s="21">
        <v>52.91476915802731</v>
      </c>
      <c r="J11" s="18">
        <v>14541</v>
      </c>
      <c r="K11" s="21">
        <v>40.693476618251985</v>
      </c>
      <c r="L11" s="18">
        <v>5876</v>
      </c>
      <c r="M11" s="227">
        <v>36.81207349270344</v>
      </c>
      <c r="N11" s="18">
        <v>14701</v>
      </c>
      <c r="O11" s="177">
        <v>39.91957334169461</v>
      </c>
      <c r="P11" s="18">
        <v>290</v>
      </c>
      <c r="Q11" s="177">
        <v>3.5719199585639365</v>
      </c>
      <c r="R11" s="21">
        <v>324</v>
      </c>
      <c r="S11" s="227">
        <v>3.9906967812921224</v>
      </c>
      <c r="T11" s="18">
        <v>832</v>
      </c>
      <c r="U11" s="177">
        <v>4.5011212737152055</v>
      </c>
      <c r="V11" s="18">
        <v>1277</v>
      </c>
      <c r="W11" s="177">
        <v>6.9085719549691325</v>
      </c>
      <c r="X11" s="18">
        <v>958</v>
      </c>
      <c r="Y11" s="18">
        <v>23.1853558506707</v>
      </c>
    </row>
    <row r="12" spans="1:25" ht="16.5" customHeight="1">
      <c r="A12" s="107" t="s">
        <v>48</v>
      </c>
      <c r="B12" s="19" t="s">
        <v>17</v>
      </c>
      <c r="C12" s="199">
        <v>0.6310538839042285</v>
      </c>
      <c r="D12" s="21">
        <v>1320</v>
      </c>
      <c r="E12" s="21">
        <v>271</v>
      </c>
      <c r="F12" s="21">
        <v>1591</v>
      </c>
      <c r="G12" s="227">
        <v>7.902545891211984</v>
      </c>
      <c r="H12" s="18">
        <v>17897</v>
      </c>
      <c r="I12" s="21">
        <v>30.634417229029857</v>
      </c>
      <c r="J12" s="269">
        <v>37684</v>
      </c>
      <c r="K12" s="21">
        <v>25.926919716265225</v>
      </c>
      <c r="L12" s="18">
        <v>16711</v>
      </c>
      <c r="M12" s="227">
        <v>24.491046310234772</v>
      </c>
      <c r="N12" s="269">
        <v>38624</v>
      </c>
      <c r="O12" s="177">
        <v>24.752796126289326</v>
      </c>
      <c r="P12" s="18">
        <v>1071</v>
      </c>
      <c r="Q12" s="177">
        <v>2.8380348579507815</v>
      </c>
      <c r="R12" s="21">
        <v>1201</v>
      </c>
      <c r="S12" s="227">
        <v>3.182520881791679</v>
      </c>
      <c r="T12" s="18">
        <v>2639</v>
      </c>
      <c r="U12" s="177">
        <v>3.291703732057115</v>
      </c>
      <c r="V12" s="18">
        <v>3696</v>
      </c>
      <c r="W12" s="177">
        <v>4.6101314868067815</v>
      </c>
      <c r="X12" s="18">
        <v>2905</v>
      </c>
      <c r="Y12" s="18">
        <v>14.429224270251925</v>
      </c>
    </row>
    <row r="13" spans="1:25" ht="16.5" customHeight="1">
      <c r="A13" s="107" t="s">
        <v>49</v>
      </c>
      <c r="B13" s="18" t="s">
        <v>18</v>
      </c>
      <c r="C13" s="199">
        <v>0.8023878543703631</v>
      </c>
      <c r="D13" s="21">
        <v>736</v>
      </c>
      <c r="E13" s="21">
        <v>64</v>
      </c>
      <c r="F13" s="21">
        <v>800</v>
      </c>
      <c r="G13" s="227">
        <v>15.0012672170905</v>
      </c>
      <c r="H13" s="18">
        <v>5919</v>
      </c>
      <c r="I13" s="21">
        <v>44.525455624205215</v>
      </c>
      <c r="J13" s="18">
        <v>12824</v>
      </c>
      <c r="K13" s="21">
        <v>35.22980137908296</v>
      </c>
      <c r="L13" s="18">
        <v>5429</v>
      </c>
      <c r="M13" s="227">
        <v>31.95850300397106</v>
      </c>
      <c r="N13" s="18">
        <v>12996</v>
      </c>
      <c r="O13" s="177">
        <v>34.60918389941601</v>
      </c>
      <c r="P13" s="18">
        <v>380</v>
      </c>
      <c r="Q13" s="177">
        <v>3.907135964342535</v>
      </c>
      <c r="R13" s="21">
        <v>419</v>
      </c>
      <c r="S13" s="227">
        <v>4.308131497525058</v>
      </c>
      <c r="T13" s="18">
        <v>809</v>
      </c>
      <c r="U13" s="177">
        <v>4.20735191567385</v>
      </c>
      <c r="V13" s="18">
        <v>1195</v>
      </c>
      <c r="W13" s="177">
        <v>6.214815252447776</v>
      </c>
      <c r="X13" s="18">
        <v>1677</v>
      </c>
      <c r="Y13" s="18">
        <v>31.446406403825968</v>
      </c>
    </row>
    <row r="14" spans="1:25" ht="16.5" customHeight="1">
      <c r="A14" s="107" t="s">
        <v>50</v>
      </c>
      <c r="B14" s="19" t="s">
        <v>19</v>
      </c>
      <c r="C14" s="199">
        <v>0.7350296954176428</v>
      </c>
      <c r="D14" s="21">
        <v>925</v>
      </c>
      <c r="E14" s="21">
        <v>38</v>
      </c>
      <c r="F14" s="21">
        <v>963</v>
      </c>
      <c r="G14" s="227">
        <v>24.06165850373685</v>
      </c>
      <c r="H14" s="18">
        <v>4445</v>
      </c>
      <c r="I14" s="21">
        <v>39.53802470034288</v>
      </c>
      <c r="J14" s="18">
        <v>9714</v>
      </c>
      <c r="K14" s="21">
        <v>30.511668813016307</v>
      </c>
      <c r="L14" s="18">
        <v>4265</v>
      </c>
      <c r="M14" s="227">
        <v>27.26225731812336</v>
      </c>
      <c r="N14" s="18">
        <v>10044</v>
      </c>
      <c r="O14" s="177">
        <v>30.646515525247953</v>
      </c>
      <c r="P14" s="18">
        <v>190</v>
      </c>
      <c r="Q14" s="177">
        <v>2.4993174090554025</v>
      </c>
      <c r="R14" s="21">
        <v>213</v>
      </c>
      <c r="S14" s="227">
        <v>2.8018663585726347</v>
      </c>
      <c r="T14" s="18">
        <v>593</v>
      </c>
      <c r="U14" s="177">
        <v>3.361738301628304</v>
      </c>
      <c r="V14" s="18">
        <v>964</v>
      </c>
      <c r="W14" s="177">
        <v>5.464950628616669</v>
      </c>
      <c r="X14" s="18">
        <v>948</v>
      </c>
      <c r="Y14" s="18">
        <v>23.686866315205123</v>
      </c>
    </row>
    <row r="15" spans="1:25" ht="16.5" customHeight="1">
      <c r="A15" s="107" t="s">
        <v>51</v>
      </c>
      <c r="B15" s="19" t="s">
        <v>20</v>
      </c>
      <c r="C15" s="199">
        <v>0.795646248480607</v>
      </c>
      <c r="D15" s="21">
        <v>1130</v>
      </c>
      <c r="E15" s="21">
        <v>45</v>
      </c>
      <c r="F15" s="21">
        <v>1175</v>
      </c>
      <c r="G15" s="227">
        <v>17.53536134687209</v>
      </c>
      <c r="H15" s="18">
        <v>8693</v>
      </c>
      <c r="I15" s="21">
        <v>49.7979981533229</v>
      </c>
      <c r="J15" s="18">
        <v>20675</v>
      </c>
      <c r="K15" s="21">
        <v>39.363707328218126</v>
      </c>
      <c r="L15" s="18">
        <v>8420</v>
      </c>
      <c r="M15" s="227">
        <v>36.177449368537154</v>
      </c>
      <c r="N15" s="18">
        <v>21581</v>
      </c>
      <c r="O15" s="177">
        <v>38.35850724691717</v>
      </c>
      <c r="P15" s="18">
        <v>446</v>
      </c>
      <c r="Q15" s="177">
        <v>3.7562324235821802</v>
      </c>
      <c r="R15" s="21">
        <v>534</v>
      </c>
      <c r="S15" s="227">
        <v>4.497372453347274</v>
      </c>
      <c r="T15" s="18">
        <v>883</v>
      </c>
      <c r="U15" s="177">
        <v>3.2976618488360394</v>
      </c>
      <c r="V15" s="18">
        <v>1354</v>
      </c>
      <c r="W15" s="177">
        <v>5.0566638089739495</v>
      </c>
      <c r="X15" s="18">
        <v>1710</v>
      </c>
      <c r="Y15" s="18">
        <v>25.5195471516181</v>
      </c>
    </row>
    <row r="16" spans="1:25" ht="16.5" customHeight="1">
      <c r="A16" s="107" t="s">
        <v>52</v>
      </c>
      <c r="B16" s="18" t="s">
        <v>21</v>
      </c>
      <c r="C16" s="199">
        <v>0.6753048250946608</v>
      </c>
      <c r="D16" s="21">
        <v>1125</v>
      </c>
      <c r="E16" s="21">
        <v>128</v>
      </c>
      <c r="F16" s="21">
        <v>1253</v>
      </c>
      <c r="G16" s="227">
        <v>9.528282916094932</v>
      </c>
      <c r="H16" s="18">
        <v>13467</v>
      </c>
      <c r="I16" s="21">
        <v>37.51838064674868</v>
      </c>
      <c r="J16" s="18">
        <v>28254</v>
      </c>
      <c r="K16" s="21">
        <v>27.189268255129118</v>
      </c>
      <c r="L16" s="18">
        <v>12944</v>
      </c>
      <c r="M16" s="227">
        <v>25.10824512682392</v>
      </c>
      <c r="N16" s="18">
        <v>29606</v>
      </c>
      <c r="O16" s="177">
        <v>27.2211793390434</v>
      </c>
      <c r="P16" s="18">
        <v>761</v>
      </c>
      <c r="Q16" s="177">
        <v>2.965632798906696</v>
      </c>
      <c r="R16" s="21">
        <v>835</v>
      </c>
      <c r="S16" s="227">
        <v>3.2540123351998567</v>
      </c>
      <c r="T16" s="18">
        <v>1651</v>
      </c>
      <c r="U16" s="177">
        <v>2.841721335335154</v>
      </c>
      <c r="V16" s="18">
        <v>2338</v>
      </c>
      <c r="W16" s="177">
        <v>4.024194113878613</v>
      </c>
      <c r="X16" s="18">
        <v>2508</v>
      </c>
      <c r="Y16" s="18">
        <v>19.07177458385163</v>
      </c>
    </row>
    <row r="17" spans="1:25" ht="16.5" customHeight="1">
      <c r="A17" s="107" t="s">
        <v>53</v>
      </c>
      <c r="B17" s="19" t="s">
        <v>22</v>
      </c>
      <c r="C17" s="199">
        <v>0.7269341421530364</v>
      </c>
      <c r="D17" s="21">
        <v>1195</v>
      </c>
      <c r="E17" s="21">
        <v>99</v>
      </c>
      <c r="F17" s="21">
        <v>1294</v>
      </c>
      <c r="G17" s="227">
        <v>12.633890808373014</v>
      </c>
      <c r="H17" s="18">
        <v>12508</v>
      </c>
      <c r="I17" s="21">
        <v>42.101503421824496</v>
      </c>
      <c r="J17" s="18">
        <v>26346</v>
      </c>
      <c r="K17" s="21">
        <v>32.78659963163923</v>
      </c>
      <c r="L17" s="18">
        <v>11693</v>
      </c>
      <c r="M17" s="227">
        <v>30.486820659884394</v>
      </c>
      <c r="N17" s="18">
        <v>27088</v>
      </c>
      <c r="O17" s="177">
        <v>31.976069066895263</v>
      </c>
      <c r="P17" s="18">
        <v>532</v>
      </c>
      <c r="Q17" s="177">
        <v>2.697349227676268</v>
      </c>
      <c r="R17" s="21">
        <v>589</v>
      </c>
      <c r="S17" s="227">
        <v>2.9863509306415823</v>
      </c>
      <c r="T17" s="18">
        <v>1916</v>
      </c>
      <c r="U17" s="177">
        <v>4.347773910608967</v>
      </c>
      <c r="V17" s="18">
        <v>2617</v>
      </c>
      <c r="W17" s="177">
        <v>5.938478248467467</v>
      </c>
      <c r="X17" s="18">
        <v>2097</v>
      </c>
      <c r="Y17" s="18">
        <v>20.473932786057354</v>
      </c>
    </row>
    <row r="18" spans="1:25" ht="16.5" customHeight="1">
      <c r="A18" s="107" t="s">
        <v>54</v>
      </c>
      <c r="B18" s="19" t="s">
        <v>23</v>
      </c>
      <c r="C18" s="199">
        <v>0.8388773388773388</v>
      </c>
      <c r="D18" s="21">
        <v>87</v>
      </c>
      <c r="E18" s="21">
        <v>6</v>
      </c>
      <c r="F18" s="21">
        <v>93</v>
      </c>
      <c r="G18" s="227">
        <v>13.630590676319668</v>
      </c>
      <c r="H18" s="18">
        <v>698</v>
      </c>
      <c r="I18" s="21">
        <v>40.16417410810123</v>
      </c>
      <c r="J18" s="18">
        <v>1461</v>
      </c>
      <c r="K18" s="21">
        <v>29.03995229576626</v>
      </c>
      <c r="L18" s="18">
        <v>707</v>
      </c>
      <c r="M18" s="227">
        <v>29.58759949981849</v>
      </c>
      <c r="N18" s="18">
        <v>1643</v>
      </c>
      <c r="O18" s="177">
        <v>28.411325206449078</v>
      </c>
      <c r="P18" s="18">
        <v>43</v>
      </c>
      <c r="Q18" s="177">
        <v>3.3721981555099685</v>
      </c>
      <c r="R18" s="21">
        <v>50</v>
      </c>
      <c r="S18" s="227">
        <v>3.9211606459418245</v>
      </c>
      <c r="T18" s="18">
        <v>110</v>
      </c>
      <c r="U18" s="177">
        <v>4.052300120289066</v>
      </c>
      <c r="V18" s="18">
        <v>157</v>
      </c>
      <c r="W18" s="177">
        <v>5.783737444412576</v>
      </c>
      <c r="X18" s="18">
        <v>188</v>
      </c>
      <c r="Y18" s="18">
        <v>27.554312334925786</v>
      </c>
    </row>
    <row r="19" spans="1:25" ht="16.5" customHeight="1">
      <c r="A19" s="107" t="s">
        <v>55</v>
      </c>
      <c r="B19" s="18" t="s">
        <v>24</v>
      </c>
      <c r="C19" s="199">
        <v>0.6570336008024072</v>
      </c>
      <c r="D19" s="21">
        <v>229</v>
      </c>
      <c r="E19" s="21">
        <v>29</v>
      </c>
      <c r="F19" s="21">
        <v>258</v>
      </c>
      <c r="G19" s="227">
        <v>7.8299349802039675</v>
      </c>
      <c r="H19" s="18">
        <v>3566</v>
      </c>
      <c r="I19" s="21">
        <v>35.081096486047066</v>
      </c>
      <c r="J19" s="18">
        <v>7935</v>
      </c>
      <c r="K19" s="21">
        <v>26.483545824711317</v>
      </c>
      <c r="L19" s="18">
        <v>3342</v>
      </c>
      <c r="M19" s="227">
        <v>22.741583471878315</v>
      </c>
      <c r="N19" s="18">
        <v>8184</v>
      </c>
      <c r="O19" s="177">
        <v>24.860605650094346</v>
      </c>
      <c r="P19" s="18">
        <v>193</v>
      </c>
      <c r="Q19" s="177">
        <v>2.784802343484439</v>
      </c>
      <c r="R19" s="21">
        <v>212</v>
      </c>
      <c r="S19" s="227">
        <v>3.0589538695269485</v>
      </c>
      <c r="T19" s="18">
        <v>555</v>
      </c>
      <c r="U19" s="177">
        <v>3.3431769460074117</v>
      </c>
      <c r="V19" s="18">
        <v>816</v>
      </c>
      <c r="W19" s="177">
        <v>4.915373671967654</v>
      </c>
      <c r="X19" s="18">
        <v>497</v>
      </c>
      <c r="Y19" s="18">
        <v>15.083246841710743</v>
      </c>
    </row>
    <row r="20" spans="1:25" ht="16.5" customHeight="1">
      <c r="A20" s="107" t="s">
        <v>56</v>
      </c>
      <c r="B20" s="19" t="s">
        <v>25</v>
      </c>
      <c r="C20" s="199">
        <v>0.8443526170798898</v>
      </c>
      <c r="D20" s="21">
        <v>145</v>
      </c>
      <c r="E20" s="21">
        <v>6</v>
      </c>
      <c r="F20" s="21">
        <v>151</v>
      </c>
      <c r="G20" s="227">
        <v>15.56471812161867</v>
      </c>
      <c r="H20" s="18">
        <v>1111</v>
      </c>
      <c r="I20" s="21">
        <v>48.70588861153701</v>
      </c>
      <c r="J20" s="18">
        <v>2567</v>
      </c>
      <c r="K20" s="21">
        <v>37.79446407538274</v>
      </c>
      <c r="L20" s="18">
        <v>1094</v>
      </c>
      <c r="M20" s="227">
        <v>35.60288138730725</v>
      </c>
      <c r="N20" s="18">
        <v>2746</v>
      </c>
      <c r="O20" s="177">
        <v>37.32001179271819</v>
      </c>
      <c r="P20" s="18">
        <v>60</v>
      </c>
      <c r="Q20" s="177">
        <v>3.4505790554972577</v>
      </c>
      <c r="R20" s="21">
        <v>63</v>
      </c>
      <c r="S20" s="227">
        <v>3.623108008272121</v>
      </c>
      <c r="T20" s="18">
        <v>127</v>
      </c>
      <c r="U20" s="177">
        <v>3.6424133731696244</v>
      </c>
      <c r="V20" s="18">
        <v>183</v>
      </c>
      <c r="W20" s="177">
        <v>5.2485169077956</v>
      </c>
      <c r="X20" s="18">
        <v>279</v>
      </c>
      <c r="Y20" s="18">
        <v>28.758651363785486</v>
      </c>
    </row>
    <row r="21" spans="1:25" ht="16.5" customHeight="1">
      <c r="A21" s="107" t="s">
        <v>57</v>
      </c>
      <c r="B21" s="19" t="s">
        <v>26</v>
      </c>
      <c r="C21" s="199">
        <v>0.7311097739190234</v>
      </c>
      <c r="D21" s="21">
        <v>264</v>
      </c>
      <c r="E21" s="21">
        <v>13</v>
      </c>
      <c r="F21" s="21">
        <v>277</v>
      </c>
      <c r="G21" s="227">
        <v>11.586429058466821</v>
      </c>
      <c r="H21" s="18">
        <v>2793</v>
      </c>
      <c r="I21" s="21">
        <v>37.51568446373417</v>
      </c>
      <c r="J21" s="18">
        <v>6442</v>
      </c>
      <c r="K21" s="21">
        <v>28.537255249401976</v>
      </c>
      <c r="L21" s="18">
        <v>2604</v>
      </c>
      <c r="M21" s="227">
        <v>24.607937286878794</v>
      </c>
      <c r="N21" s="18">
        <v>6603</v>
      </c>
      <c r="O21" s="177">
        <v>27.987154896928136</v>
      </c>
      <c r="P21" s="18">
        <v>135</v>
      </c>
      <c r="Q21" s="177">
        <v>2.8569305583179245</v>
      </c>
      <c r="R21" s="21">
        <v>142</v>
      </c>
      <c r="S21" s="227">
        <v>3.005067698378854</v>
      </c>
      <c r="T21" s="18">
        <v>402</v>
      </c>
      <c r="U21" s="177">
        <v>3.350634553812416</v>
      </c>
      <c r="V21" s="18">
        <v>646</v>
      </c>
      <c r="W21" s="177">
        <v>5.384353039210996</v>
      </c>
      <c r="X21" s="18">
        <v>480</v>
      </c>
      <c r="Y21" s="18">
        <v>20.077566599509293</v>
      </c>
    </row>
    <row r="22" spans="1:25" ht="16.5" customHeight="1">
      <c r="A22" s="107" t="s">
        <v>58</v>
      </c>
      <c r="B22" s="18" t="s">
        <v>27</v>
      </c>
      <c r="C22" s="199">
        <v>0.8563604680109534</v>
      </c>
      <c r="D22" s="21">
        <v>139</v>
      </c>
      <c r="E22" s="21">
        <v>11</v>
      </c>
      <c r="F22" s="21">
        <v>150</v>
      </c>
      <c r="G22" s="227">
        <v>16.027525425098364</v>
      </c>
      <c r="H22" s="18">
        <v>1263</v>
      </c>
      <c r="I22" s="21">
        <v>53.54640507813999</v>
      </c>
      <c r="J22" s="18">
        <v>2801</v>
      </c>
      <c r="K22" s="21">
        <v>37.75950390940959</v>
      </c>
      <c r="L22" s="18">
        <v>1234</v>
      </c>
      <c r="M22" s="227">
        <v>36.845111083613155</v>
      </c>
      <c r="N22" s="18">
        <v>2997</v>
      </c>
      <c r="O22" s="177">
        <v>38.33555260674715</v>
      </c>
      <c r="P22" s="18">
        <v>84</v>
      </c>
      <c r="Q22" s="177">
        <v>5.029800261967762</v>
      </c>
      <c r="R22" s="21">
        <v>95</v>
      </c>
      <c r="S22" s="227">
        <v>5.6884645819873505</v>
      </c>
      <c r="T22" s="18">
        <v>177</v>
      </c>
      <c r="U22" s="177">
        <v>4.494450201268979</v>
      </c>
      <c r="V22" s="18">
        <v>271</v>
      </c>
      <c r="W22" s="177">
        <v>6.881333359005047</v>
      </c>
      <c r="X22" s="18">
        <v>308</v>
      </c>
      <c r="Y22" s="18">
        <v>32.909852206201975</v>
      </c>
    </row>
    <row r="23" spans="1:25" ht="16.5" customHeight="1">
      <c r="A23" s="107" t="s">
        <v>30</v>
      </c>
      <c r="B23" s="19" t="s">
        <v>28</v>
      </c>
      <c r="C23" s="199">
        <v>0.7305339054050624</v>
      </c>
      <c r="D23" s="21">
        <v>1607</v>
      </c>
      <c r="E23" s="21">
        <v>80</v>
      </c>
      <c r="F23" s="21">
        <v>1687</v>
      </c>
      <c r="G23" s="227">
        <v>16.609530124873196</v>
      </c>
      <c r="H23" s="18">
        <v>10533</v>
      </c>
      <c r="I23" s="21">
        <v>37.451268210219844</v>
      </c>
      <c r="J23" s="18">
        <v>23280</v>
      </c>
      <c r="K23" s="21">
        <v>31.040827755406813</v>
      </c>
      <c r="L23" s="18">
        <v>9931</v>
      </c>
      <c r="M23" s="227">
        <v>28.650407060310783</v>
      </c>
      <c r="N23" s="18">
        <v>23869</v>
      </c>
      <c r="O23" s="177">
        <v>30.928917057699756</v>
      </c>
      <c r="P23" s="18">
        <v>588</v>
      </c>
      <c r="Q23" s="177">
        <v>3.1067165680638293</v>
      </c>
      <c r="R23" s="21">
        <v>656</v>
      </c>
      <c r="S23" s="227">
        <v>3.465996715390939</v>
      </c>
      <c r="T23" s="18">
        <v>1316</v>
      </c>
      <c r="U23" s="177">
        <v>3.297796726193875</v>
      </c>
      <c r="V23" s="18">
        <v>1962</v>
      </c>
      <c r="W23" s="177">
        <v>4.916623994523088</v>
      </c>
      <c r="X23" s="18">
        <v>2032</v>
      </c>
      <c r="Y23" s="18">
        <v>20.0062627230245</v>
      </c>
    </row>
    <row r="24" spans="1:25" ht="16.5" customHeight="1">
      <c r="A24" s="107" t="s">
        <v>59</v>
      </c>
      <c r="B24" s="19" t="s">
        <v>29</v>
      </c>
      <c r="C24" s="199">
        <v>0.791</v>
      </c>
      <c r="D24" s="21">
        <v>202</v>
      </c>
      <c r="E24" s="21">
        <v>7</v>
      </c>
      <c r="F24" s="21">
        <v>209</v>
      </c>
      <c r="G24" s="227">
        <v>22.9885316376489</v>
      </c>
      <c r="H24" s="269">
        <v>1017</v>
      </c>
      <c r="I24" s="21">
        <v>42.44837160475277</v>
      </c>
      <c r="J24" s="18">
        <v>2172</v>
      </c>
      <c r="K24" s="21">
        <v>30.058123443122074</v>
      </c>
      <c r="L24" s="269">
        <v>1071</v>
      </c>
      <c r="M24" s="227">
        <v>32.0319576107372</v>
      </c>
      <c r="N24" s="18">
        <v>2407</v>
      </c>
      <c r="O24" s="177">
        <v>32.81842437859851</v>
      </c>
      <c r="P24" s="18">
        <v>32</v>
      </c>
      <c r="Q24" s="177">
        <v>1.9612183887267554</v>
      </c>
      <c r="R24" s="21">
        <v>35</v>
      </c>
      <c r="S24" s="227">
        <v>2.1450826126698885</v>
      </c>
      <c r="T24" s="18">
        <v>100</v>
      </c>
      <c r="U24" s="177">
        <v>2.587328938519281</v>
      </c>
      <c r="V24" s="18">
        <v>147</v>
      </c>
      <c r="W24" s="177">
        <v>3.8033735396233435</v>
      </c>
      <c r="X24" s="18">
        <v>219</v>
      </c>
      <c r="Y24" s="18">
        <v>24.088461381077078</v>
      </c>
    </row>
    <row r="25" spans="1:25" ht="16.5" customHeight="1" thickBot="1">
      <c r="A25" s="19" t="s">
        <v>60</v>
      </c>
      <c r="B25" s="19" t="s">
        <v>31</v>
      </c>
      <c r="C25" s="199">
        <v>0.8282548476454293</v>
      </c>
      <c r="D25" s="21">
        <v>177</v>
      </c>
      <c r="E25" s="21">
        <v>10</v>
      </c>
      <c r="F25" s="21">
        <v>187</v>
      </c>
      <c r="G25" s="227">
        <v>21.385782175810945</v>
      </c>
      <c r="H25" s="18">
        <v>918</v>
      </c>
      <c r="I25" s="21">
        <v>44.14314510356777</v>
      </c>
      <c r="J25" s="18">
        <v>1978</v>
      </c>
      <c r="K25" s="21">
        <v>35.17695180508611</v>
      </c>
      <c r="L25" s="18">
        <v>898</v>
      </c>
      <c r="M25" s="227">
        <v>33.41444759117786</v>
      </c>
      <c r="N25" s="18">
        <v>2113</v>
      </c>
      <c r="O25" s="177">
        <v>33.08076455457803</v>
      </c>
      <c r="P25" s="18">
        <v>37</v>
      </c>
      <c r="Q25" s="177">
        <v>2.45019698610801</v>
      </c>
      <c r="R25" s="21">
        <v>41</v>
      </c>
      <c r="S25" s="227">
        <v>2.715083146768335</v>
      </c>
      <c r="T25" s="18">
        <v>119</v>
      </c>
      <c r="U25" s="177">
        <v>3.9671599968896536</v>
      </c>
      <c r="V25" s="18">
        <v>176</v>
      </c>
      <c r="W25" s="177">
        <v>5.867396297920832</v>
      </c>
      <c r="X25" s="18">
        <v>255</v>
      </c>
      <c r="Y25" s="18">
        <v>29.162430239742203</v>
      </c>
    </row>
    <row r="26" spans="1:25" s="149" customFormat="1" ht="16.5" customHeight="1">
      <c r="A26" s="154" t="s">
        <v>195</v>
      </c>
      <c r="B26" s="155" t="s">
        <v>192</v>
      </c>
      <c r="C26" s="234">
        <v>0.6976456369911566</v>
      </c>
      <c r="D26" s="156">
        <v>3726</v>
      </c>
      <c r="E26" s="156">
        <v>459</v>
      </c>
      <c r="F26" s="156">
        <v>4185</v>
      </c>
      <c r="G26" s="228">
        <v>10.539516493484555</v>
      </c>
      <c r="H26" s="156">
        <v>43776</v>
      </c>
      <c r="I26" s="156">
        <v>37.606407570776604</v>
      </c>
      <c r="J26" s="157">
        <v>97722</v>
      </c>
      <c r="K26" s="156">
        <v>30.527821860122213</v>
      </c>
      <c r="L26" s="157">
        <v>41148</v>
      </c>
      <c r="M26" s="228">
        <v>27.651145527561578</v>
      </c>
      <c r="N26" s="157">
        <v>100338</v>
      </c>
      <c r="O26" s="178">
        <v>29.469631626133573</v>
      </c>
      <c r="P26" s="157">
        <v>2309</v>
      </c>
      <c r="Q26" s="178">
        <v>3.019204040372927</v>
      </c>
      <c r="R26" s="157">
        <v>2575</v>
      </c>
      <c r="S26" s="178">
        <v>3.367020530082411</v>
      </c>
      <c r="T26" s="157">
        <v>6199</v>
      </c>
      <c r="U26" s="178">
        <v>3.5910166727934394</v>
      </c>
      <c r="V26" s="157">
        <v>9207</v>
      </c>
      <c r="W26" s="178">
        <v>5.333520004260235</v>
      </c>
      <c r="X26" s="157">
        <v>7152</v>
      </c>
      <c r="Y26" s="157">
        <v>18.011618150872533</v>
      </c>
    </row>
    <row r="27" spans="1:25" s="149" customFormat="1" ht="16.5" customHeight="1">
      <c r="A27" s="107" t="s">
        <v>195</v>
      </c>
      <c r="B27" s="19" t="s">
        <v>193</v>
      </c>
      <c r="C27" s="235">
        <v>0.6997533908754624</v>
      </c>
      <c r="D27" s="21">
        <v>2900</v>
      </c>
      <c r="E27" s="21">
        <v>270</v>
      </c>
      <c r="F27" s="21">
        <v>3170</v>
      </c>
      <c r="G27" s="227">
        <v>12.507536227761609</v>
      </c>
      <c r="H27" s="179">
        <v>28383</v>
      </c>
      <c r="I27" s="21">
        <v>39.12766954024933</v>
      </c>
      <c r="J27" s="18">
        <v>61486</v>
      </c>
      <c r="K27" s="21">
        <v>29.07854413378228</v>
      </c>
      <c r="L27" s="18">
        <v>27554</v>
      </c>
      <c r="M27" s="227">
        <v>26.876476656819804</v>
      </c>
      <c r="N27" s="18">
        <v>64672</v>
      </c>
      <c r="O27" s="177">
        <v>28.79357256884117</v>
      </c>
      <c r="P27" s="18">
        <v>1334</v>
      </c>
      <c r="Q27" s="177">
        <v>2.6793879386511055</v>
      </c>
      <c r="R27" s="18">
        <v>1473</v>
      </c>
      <c r="S27" s="177">
        <v>2.958574537955831</v>
      </c>
      <c r="T27" s="18">
        <v>3453</v>
      </c>
      <c r="U27" s="177">
        <v>2.9622632702196494</v>
      </c>
      <c r="V27" s="18">
        <v>5063</v>
      </c>
      <c r="W27" s="177">
        <v>4.3434517628503</v>
      </c>
      <c r="X27" s="18">
        <v>5166</v>
      </c>
      <c r="Y27" s="18">
        <v>20.382943896724438</v>
      </c>
    </row>
    <row r="28" spans="1:25" s="149" customFormat="1" ht="16.5" customHeight="1" thickBot="1">
      <c r="A28" s="158" t="s">
        <v>195</v>
      </c>
      <c r="B28" s="152" t="s">
        <v>194</v>
      </c>
      <c r="C28" s="236">
        <v>0.7482088341476404</v>
      </c>
      <c r="D28" s="159">
        <v>5868</v>
      </c>
      <c r="E28" s="159">
        <v>360</v>
      </c>
      <c r="F28" s="159">
        <v>6228</v>
      </c>
      <c r="G28" s="229">
        <v>15.47704567006205</v>
      </c>
      <c r="H28" s="180">
        <v>43951</v>
      </c>
      <c r="I28" s="159">
        <v>40.66946978884275</v>
      </c>
      <c r="J28" s="153">
        <v>96115</v>
      </c>
      <c r="K28" s="159">
        <v>32.359229021126175</v>
      </c>
      <c r="L28" s="153">
        <v>41534</v>
      </c>
      <c r="M28" s="229">
        <v>29.88164381741072</v>
      </c>
      <c r="N28" s="153">
        <v>99363</v>
      </c>
      <c r="O28" s="181">
        <v>31.752521772336962</v>
      </c>
      <c r="P28" s="153">
        <v>2301</v>
      </c>
      <c r="Q28" s="181">
        <v>3.088804185133164</v>
      </c>
      <c r="R28" s="153">
        <v>2603</v>
      </c>
      <c r="S28" s="181">
        <v>3.494201344590016</v>
      </c>
      <c r="T28" s="153">
        <v>5849</v>
      </c>
      <c r="U28" s="181">
        <v>3.685879005267202</v>
      </c>
      <c r="V28" s="153">
        <v>8507</v>
      </c>
      <c r="W28" s="181">
        <v>5.360877534246553</v>
      </c>
      <c r="X28" s="153">
        <v>9500</v>
      </c>
      <c r="Y28" s="153">
        <v>23.60821031881655</v>
      </c>
    </row>
    <row r="29" spans="1:25" ht="16.5" customHeight="1" thickBot="1">
      <c r="A29" s="108">
        <v>974</v>
      </c>
      <c r="B29" s="20" t="s">
        <v>39</v>
      </c>
      <c r="C29" s="237">
        <v>0.7163819901728115</v>
      </c>
      <c r="D29" s="44">
        <v>12494</v>
      </c>
      <c r="E29" s="44">
        <v>1089</v>
      </c>
      <c r="F29" s="44">
        <v>13583</v>
      </c>
      <c r="G29" s="230">
        <v>12.900234265895497</v>
      </c>
      <c r="H29" s="76">
        <v>116142</v>
      </c>
      <c r="I29" s="183">
        <v>39.10321585949125</v>
      </c>
      <c r="J29" s="182">
        <v>255404</v>
      </c>
      <c r="K29" s="183">
        <v>30.824264616253576</v>
      </c>
      <c r="L29" s="76">
        <v>110267</v>
      </c>
      <c r="M29" s="200">
        <v>28.24989576212897</v>
      </c>
      <c r="N29" s="183">
        <v>264455</v>
      </c>
      <c r="O29" s="200">
        <v>30.120101907014273</v>
      </c>
      <c r="P29" s="183">
        <v>5944</v>
      </c>
      <c r="Q29" s="200">
        <v>2.9607572844357706</v>
      </c>
      <c r="R29" s="183">
        <v>6651</v>
      </c>
      <c r="S29" s="200">
        <v>3.312920036807253</v>
      </c>
      <c r="T29" s="183">
        <v>15504</v>
      </c>
      <c r="U29" s="200">
        <v>3.461655491289297</v>
      </c>
      <c r="V29" s="183">
        <v>22783</v>
      </c>
      <c r="W29" s="200">
        <v>5.08687416525052</v>
      </c>
      <c r="X29" s="183">
        <v>21831</v>
      </c>
      <c r="Y29" s="183">
        <v>20.733638685030158</v>
      </c>
    </row>
    <row r="30" spans="1:23" ht="19.5" customHeight="1">
      <c r="A30" s="239"/>
      <c r="B30" s="240"/>
      <c r="C30" s="241"/>
      <c r="D30" s="241"/>
      <c r="E30" s="240"/>
      <c r="F30" s="239"/>
      <c r="G30" s="109"/>
      <c r="H30" s="242" t="str">
        <f>'[2]MINIMA_2'!$B$36&amp;"*"</f>
        <v>32*</v>
      </c>
      <c r="I30" s="243"/>
      <c r="J30" s="242" t="s">
        <v>654</v>
      </c>
      <c r="K30" s="242"/>
      <c r="L30" s="243" t="str">
        <f>'[2]MINIMA_1'!$B$35&amp;"*"</f>
        <v>31*</v>
      </c>
      <c r="M30" s="242"/>
      <c r="N30" s="244" t="str">
        <f>'[2]MINIMA_1'!$D$35&amp;"*"</f>
        <v>82*</v>
      </c>
      <c r="O30" s="244"/>
      <c r="P30" s="75" t="str">
        <f>'[2]MINIMA_1'!$P$35&amp;"*"</f>
        <v>0*</v>
      </c>
      <c r="Q30" s="75"/>
      <c r="R30" s="75" t="str">
        <f>'[2]MINIMA_1'!$Q$35&amp;"*"</f>
        <v>0*</v>
      </c>
      <c r="S30" s="75"/>
      <c r="T30" s="75" t="str">
        <f>'[2]MINIMA_1'!$R$35&amp;"*"</f>
        <v>&lt;5*</v>
      </c>
      <c r="U30" s="75"/>
      <c r="V30" s="75" t="str">
        <f>'[2]MINIMA_1'!$S$35&amp;"*"</f>
        <v>6*</v>
      </c>
      <c r="W30" s="75"/>
    </row>
    <row r="31" spans="1:7" ht="12.75">
      <c r="A31" s="212" t="s">
        <v>453</v>
      </c>
      <c r="G31" s="246"/>
    </row>
    <row r="32" spans="1:7" ht="12.75">
      <c r="A32" s="247" t="s">
        <v>246</v>
      </c>
      <c r="G32" s="246"/>
    </row>
    <row r="33" spans="1:7" ht="12.75">
      <c r="A33" s="247"/>
      <c r="G33" s="281"/>
    </row>
    <row r="34" spans="1:4" ht="12.75">
      <c r="A34" s="282" t="s">
        <v>694</v>
      </c>
      <c r="C34" s="7"/>
      <c r="D34" s="248" t="s">
        <v>91</v>
      </c>
    </row>
    <row r="35" ht="12.75">
      <c r="A35" s="248"/>
    </row>
    <row r="36" spans="1:2" ht="12.75">
      <c r="A36" s="249" t="s">
        <v>43</v>
      </c>
      <c r="B36" s="249" t="s">
        <v>162</v>
      </c>
    </row>
    <row r="37" spans="2:15" ht="12.75">
      <c r="B37" s="2"/>
      <c r="C37" s="2"/>
      <c r="D37" s="2"/>
      <c r="E37" s="2"/>
      <c r="H37" s="2"/>
      <c r="I37" s="2"/>
      <c r="J37" s="2"/>
      <c r="K37" s="2"/>
      <c r="L37" s="2"/>
      <c r="M37" s="2"/>
      <c r="N37" s="2"/>
      <c r="O37" s="2"/>
    </row>
    <row r="38" spans="1:15" ht="15">
      <c r="A38" s="250" t="s">
        <v>69</v>
      </c>
      <c r="C38" s="117"/>
      <c r="H38" s="63"/>
      <c r="I38" s="63"/>
      <c r="J38" s="63"/>
      <c r="K38" s="63"/>
      <c r="L38" s="63"/>
      <c r="M38" s="63"/>
      <c r="N38" s="63"/>
      <c r="O38" s="2"/>
    </row>
    <row r="39" spans="1:15" ht="12.75">
      <c r="A39" s="311" t="s">
        <v>163</v>
      </c>
      <c r="B39" s="311"/>
      <c r="C39" s="311"/>
      <c r="D39" s="311"/>
      <c r="E39" s="311"/>
      <c r="F39" s="311"/>
      <c r="G39" s="311"/>
      <c r="H39" s="311"/>
      <c r="I39" s="311"/>
      <c r="J39" s="311"/>
      <c r="K39" s="311"/>
      <c r="L39" s="311"/>
      <c r="M39" s="311"/>
      <c r="N39" s="311"/>
      <c r="O39" s="2"/>
    </row>
    <row r="40" spans="1:15" ht="12.75" customHeight="1">
      <c r="A40" s="311" t="s">
        <v>226</v>
      </c>
      <c r="B40" s="311"/>
      <c r="C40" s="311"/>
      <c r="D40" s="311"/>
      <c r="E40" s="311"/>
      <c r="F40" s="311"/>
      <c r="G40" s="311"/>
      <c r="H40" s="311"/>
      <c r="I40" s="311"/>
      <c r="J40" s="311"/>
      <c r="K40" s="311"/>
      <c r="L40" s="311"/>
      <c r="M40" s="311"/>
      <c r="N40" s="311"/>
      <c r="O40" s="312"/>
    </row>
  </sheetData>
  <sheetProtection password="807C" sheet="1"/>
  <mergeCells count="2">
    <mergeCell ref="A39:N39"/>
    <mergeCell ref="A40:O40"/>
  </mergeCells>
  <hyperlinks>
    <hyperlink ref="B1" location="'INDIC Finance'!B1" tooltip="Libellé de la commune" display="COMMUNE"/>
    <hyperlink ref="A1" location="'INDIC Finance'!A1" tooltip="Code INSEE de la commune" display="CODE_INSEE"/>
    <hyperlink ref="D34" location="'DOC Finance'!A1" display="DOC Finance"/>
    <hyperlink ref="E1" location="'INDIC Finance'!F1" tooltip="Nombre de bénéficiaires de l'APA en établissement au 31 décembre 2013" display="APAETAB_2012"/>
    <hyperlink ref="F1" location="'INDIC Finance'!G1" tooltip="Nombre de bénéficiaires de l'APA au 31 décembre 2013" display="APA_2013"/>
    <hyperlink ref="G1" location="'INDIC Finance'!H1" tooltip="Taux de bénéficiaires de l'APA au 31 décembre 2013 (pour 100 habitants de 60 ans et plus)" display="TXAPA_2012"/>
    <hyperlink ref="A36" location="Sommaire!A1" display="vers SOMMAIRE"/>
    <hyperlink ref="B36" location="Définitions!B20" display="DEFINITIONS"/>
    <hyperlink ref="C1" location="'INDIC Finance'!C1" tooltip="Part des ménages fiscaux non imposés (%) en 2011" display="MENNONIMP2011"/>
    <hyperlink ref="W1" location="'INDIC Finance'!X1" tooltip="Taux de personnes couvertes par l'AAH au 31 décembre 2013 (pour 100 habitants de 20 à 59 ans)" display="TXCOUVAAH_2013"/>
    <hyperlink ref="V1" location="'INDIC Finance'!W1" tooltip="Nombre de personnes couvertes par l'AAH au 31 décembre 2013" display="COUVAAH_2013"/>
    <hyperlink ref="U1" location="'INDIC Finance'!V1" tooltip="Taux d'allocataires de l'AAH au 31 décembre 2013 (pour 100 habitants de 20 à 59 ans)" display="TXALLOCAAH_2013"/>
    <hyperlink ref="T1" location="'INDIC Finance'!U1" tooltip="Nombre d'allocataires de l'AAH au 31 décembre 2013" display="ALLOCAAH_2013"/>
    <hyperlink ref="L1" location="'INDIC Finance'!M1" tooltip="Nombre d'allocataires du RSA au 31 décembre 2013" display="ALLOCRSA_2013"/>
    <hyperlink ref="M1" location="'INDIC Finance'!N1" tooltip="Taux d'allocataires du RSA au 31 décembre 2013 (pour 100 habitants de 25 à 59 ans)" display="TXALLOCRSA_2013"/>
    <hyperlink ref="N1" location="'INDIC Finance'!O1" tooltip="Nombre de personnes couvertes par le RSA au 31 décembre 2013" display="COUVRSA_2013"/>
    <hyperlink ref="O1" location="'INDIC Finance'!P1" tooltip="Taux de personnes couvertes par le RSA au 31 décembre 2013 (pour 100 habitants)" display="TXCOUVRSA_2013"/>
    <hyperlink ref="S1" location="'INDIC Finance'!T1" tooltip="Taux de personnes couvertes par le RSO au 31 décembre 2013 (pour 100 habitants de 50 ans et plus)" display="TXCOUVRSO_2013"/>
    <hyperlink ref="R1" location="'INDIC Finance'!S1" tooltip="Nombre de personnes couvertes par le RSO au 31 décembre 2013" display="COUVRSO_2013"/>
    <hyperlink ref="P1" location="'INDIC Finance'!Q1" tooltip="Nombre d'allocataires du RSO au 31 décembre 2013" display="ALLOCRSO_2013"/>
    <hyperlink ref="Q1" location="'INDIC Finance'!R1" tooltip="Taux d'allocataires du RSO au 31 décembre 2013 (pour 100 habitants de 50 ans et plus)" display="TXALLOCRSO_2013"/>
    <hyperlink ref="H1" location="'INDIC Finance'!I1" tooltip="Nombre d'allocataires d'au moins un minimum social au 31 décembre 2013" display="ALLOCMIN_2013"/>
    <hyperlink ref="I1" location="'INDIC Finance'!J1" tooltip="Taux d'allocataires d'au moins un minimum social au 31 décembre 2013 (pour 100 ménages)" display="TXALLOCMIN_2013"/>
    <hyperlink ref="J1" location="'INDIC Finance'!K1" tooltip="Nombre de personnes couvertes par au moins un minimum social au 31 décembre 2013" display="COUVMIN_2013"/>
    <hyperlink ref="K1" location="'INDIC Finance'!L1" tooltip="Taux de personnes couvertes par au moins un minimum social au 31 décembre 2013 (pour 100 habitants)" display="TXCOUVMIN_2013"/>
    <hyperlink ref="D1" location="'INDIC Finance'!E1" tooltip="Nombre de bénéficiaires de l'APA à domicile au 31 décembre 2013" display="APADOM_2012"/>
    <hyperlink ref="X1" location="'INDIC Finance'!Y1" tooltip="Nombre de bénéficiaires du minimum vieillesse au 31 décembre 2013" display="MINV_2013"/>
    <hyperlink ref="Y1" location="'INDIC Finance'!Z1" tooltip="Nombre de bénéficiaires du minimum vieillesse au 31 décembre 2013 (pour 100 habitants de 60 ans et plus)" display="TXMINV_2013"/>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68" r:id="rId3"/>
  <headerFooter>
    <oddHeader>&amp;C&amp;A</oddHeader>
  </headerFooter>
  <legacyDrawing r:id="rId2"/>
</worksheet>
</file>

<file path=xl/worksheets/sheet9.xml><?xml version="1.0" encoding="utf-8"?>
<worksheet xmlns="http://schemas.openxmlformats.org/spreadsheetml/2006/main" xmlns:r="http://schemas.openxmlformats.org/officeDocument/2006/relationships">
  <sheetPr>
    <tabColor rgb="FFFF8080"/>
    <pageSetUpPr fitToPage="1"/>
  </sheetPr>
  <dimension ref="A1:E15"/>
  <sheetViews>
    <sheetView zoomScalePageLayoutView="0" workbookViewId="0" topLeftCell="A1">
      <pane xSplit="2" ySplit="1" topLeftCell="C2" activePane="bottomRight" state="frozen"/>
      <selection pane="topLeft" activeCell="A34" sqref="A34"/>
      <selection pane="topRight" activeCell="A34" sqref="A34"/>
      <selection pane="bottomLeft" activeCell="A34" sqref="A34"/>
      <selection pane="bottomRight" activeCell="C14" sqref="C14"/>
    </sheetView>
  </sheetViews>
  <sheetFormatPr defaultColWidth="12.7109375" defaultRowHeight="30" customHeight="1"/>
  <cols>
    <col min="1" max="1" width="20.7109375" style="6" bestFit="1" customWidth="1"/>
    <col min="2" max="2" width="21.8515625" style="6" customWidth="1"/>
    <col min="3" max="3" width="97.00390625" style="6" bestFit="1" customWidth="1"/>
    <col min="4" max="4" width="15.8515625" style="6" bestFit="1" customWidth="1"/>
    <col min="5" max="5" width="43.8515625" style="6" bestFit="1" customWidth="1"/>
    <col min="6" max="16384" width="12.7109375" style="6" customWidth="1"/>
  </cols>
  <sheetData>
    <row r="1" spans="1:5" s="5" customFormat="1" ht="30" customHeight="1" thickBot="1">
      <c r="A1" s="52" t="s">
        <v>33</v>
      </c>
      <c r="B1" s="52" t="s">
        <v>34</v>
      </c>
      <c r="C1" s="52" t="s">
        <v>40</v>
      </c>
      <c r="D1" s="52" t="s">
        <v>41</v>
      </c>
      <c r="E1" s="52" t="s">
        <v>35</v>
      </c>
    </row>
    <row r="2" spans="1:5" ht="30" customHeight="1" thickBot="1">
      <c r="A2" s="129" t="s">
        <v>63</v>
      </c>
      <c r="B2" s="130" t="s">
        <v>582</v>
      </c>
      <c r="C2" s="131" t="s">
        <v>655</v>
      </c>
      <c r="D2" s="129">
        <v>2013</v>
      </c>
      <c r="E2" s="129" t="s">
        <v>44</v>
      </c>
    </row>
    <row r="3" spans="1:5" ht="30" customHeight="1" thickBot="1">
      <c r="A3" s="129" t="s">
        <v>63</v>
      </c>
      <c r="B3" s="130" t="s">
        <v>583</v>
      </c>
      <c r="C3" s="131" t="s">
        <v>656</v>
      </c>
      <c r="D3" s="129">
        <v>2013</v>
      </c>
      <c r="E3" s="129" t="s">
        <v>44</v>
      </c>
    </row>
    <row r="4" spans="1:5" ht="30" customHeight="1" thickBot="1">
      <c r="A4" s="129" t="s">
        <v>63</v>
      </c>
      <c r="B4" s="130" t="s">
        <v>584</v>
      </c>
      <c r="C4" s="131" t="s">
        <v>657</v>
      </c>
      <c r="D4" s="129">
        <v>2013</v>
      </c>
      <c r="E4" s="129" t="s">
        <v>44</v>
      </c>
    </row>
    <row r="5" spans="1:5" ht="30" customHeight="1" thickBot="1">
      <c r="A5" s="129" t="s">
        <v>63</v>
      </c>
      <c r="B5" s="130" t="s">
        <v>585</v>
      </c>
      <c r="C5" s="131" t="s">
        <v>216</v>
      </c>
      <c r="D5" s="129">
        <v>2013</v>
      </c>
      <c r="E5" s="129" t="s">
        <v>44</v>
      </c>
    </row>
    <row r="6" spans="1:5" ht="30" customHeight="1" thickBot="1">
      <c r="A6" s="129" t="s">
        <v>63</v>
      </c>
      <c r="B6" s="130" t="s">
        <v>586</v>
      </c>
      <c r="C6" s="131" t="s">
        <v>658</v>
      </c>
      <c r="D6" s="129">
        <v>2013</v>
      </c>
      <c r="E6" s="129" t="s">
        <v>44</v>
      </c>
    </row>
    <row r="7" spans="1:5" ht="30" customHeight="1" thickBot="1">
      <c r="A7" s="129" t="s">
        <v>63</v>
      </c>
      <c r="B7" s="130" t="s">
        <v>587</v>
      </c>
      <c r="C7" s="131" t="s">
        <v>659</v>
      </c>
      <c r="D7" s="129">
        <v>2013</v>
      </c>
      <c r="E7" s="129" t="s">
        <v>44</v>
      </c>
    </row>
    <row r="8" spans="1:5" ht="30" customHeight="1" thickBot="1">
      <c r="A8" s="129" t="s">
        <v>63</v>
      </c>
      <c r="B8" s="130" t="s">
        <v>588</v>
      </c>
      <c r="C8" s="131" t="s">
        <v>660</v>
      </c>
      <c r="D8" s="129">
        <v>2013</v>
      </c>
      <c r="E8" s="129" t="s">
        <v>44</v>
      </c>
    </row>
    <row r="9" spans="1:5" ht="30" customHeight="1" thickBot="1">
      <c r="A9" s="129" t="s">
        <v>63</v>
      </c>
      <c r="B9" s="130" t="s">
        <v>589</v>
      </c>
      <c r="C9" s="131" t="s">
        <v>661</v>
      </c>
      <c r="D9" s="129">
        <v>2013</v>
      </c>
      <c r="E9" s="129" t="s">
        <v>44</v>
      </c>
    </row>
    <row r="10" spans="1:5" ht="30" customHeight="1" thickBot="1">
      <c r="A10" s="129" t="s">
        <v>63</v>
      </c>
      <c r="B10" s="130" t="s">
        <v>590</v>
      </c>
      <c r="C10" s="131" t="s">
        <v>662</v>
      </c>
      <c r="D10" s="129">
        <v>2013</v>
      </c>
      <c r="E10" s="129" t="s">
        <v>44</v>
      </c>
    </row>
    <row r="11" spans="1:5" ht="30" customHeight="1" thickBot="1">
      <c r="A11" s="129" t="s">
        <v>63</v>
      </c>
      <c r="B11" s="130" t="s">
        <v>591</v>
      </c>
      <c r="C11" s="131" t="s">
        <v>663</v>
      </c>
      <c r="D11" s="129">
        <v>2013</v>
      </c>
      <c r="E11" s="129" t="s">
        <v>44</v>
      </c>
    </row>
    <row r="12" spans="1:5" ht="30" customHeight="1" thickBot="1">
      <c r="A12" s="129" t="s">
        <v>63</v>
      </c>
      <c r="B12" s="130" t="s">
        <v>592</v>
      </c>
      <c r="C12" s="131" t="s">
        <v>664</v>
      </c>
      <c r="D12" s="129">
        <v>2013</v>
      </c>
      <c r="E12" s="129" t="s">
        <v>44</v>
      </c>
    </row>
    <row r="13" spans="1:5" ht="30" customHeight="1" thickBot="1">
      <c r="A13" s="129" t="s">
        <v>63</v>
      </c>
      <c r="B13" s="130" t="s">
        <v>593</v>
      </c>
      <c r="C13" s="131" t="s">
        <v>665</v>
      </c>
      <c r="D13" s="129">
        <v>2013</v>
      </c>
      <c r="E13" s="129" t="s">
        <v>44</v>
      </c>
    </row>
    <row r="15" spans="1:2" ht="30" customHeight="1">
      <c r="A15" s="71" t="s">
        <v>43</v>
      </c>
      <c r="B15" s="71" t="s">
        <v>162</v>
      </c>
    </row>
  </sheetData>
  <sheetProtection password="807C" sheet="1"/>
  <hyperlinks>
    <hyperlink ref="B3" location="'INDIC Chômage'!D1" display="DEFMAB1524T10"/>
    <hyperlink ref="B4" location="'INDIC Chômage'!E1" display="DEFMAB2549T10"/>
    <hyperlink ref="B5" location="'INDIC Chômage'!F1" display="DEFMABP50T10"/>
    <hyperlink ref="B6" location="'INDIC Chômage'!G1" display="DEFMABHT10"/>
    <hyperlink ref="B7" location="'INDIC Chômage'!H1" display="DEFMABH1524T10"/>
    <hyperlink ref="B8" location="'INDIC Chômage'!I1" display="DEFMABH2549T10"/>
    <hyperlink ref="B9" location="'INDIC Chômage'!J1" display="DEFMABHP50T10"/>
    <hyperlink ref="B10" location="'INDIC Chômage'!K1" display="DEFMABFT10"/>
    <hyperlink ref="B11" location="'INDIC Chômage'!L1" display="DEFMABF1524T10"/>
    <hyperlink ref="B12" location="'INDIC Chômage'!M1" display="DEFMABF2549T10"/>
    <hyperlink ref="B13" location="'INDIC Chômage'!N1" display="DEFMABFP50T10"/>
    <hyperlink ref="B2" location="'INDIC Chômage'!C1" display="DEFMABT10"/>
    <hyperlink ref="A15" location="Sommaire!A1" display="vers SOMMAIRE"/>
    <hyperlink ref="B15" location="Définitions!B67" display="DEFINITIONS"/>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6"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Documentation</cp:lastModifiedBy>
  <cp:lastPrinted>2014-12-01T07:48:28Z</cp:lastPrinted>
  <dcterms:created xsi:type="dcterms:W3CDTF">2010-12-17T12:15:57Z</dcterms:created>
  <dcterms:modified xsi:type="dcterms:W3CDTF">2015-03-27T09:24:47Z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